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MT EMPLEADOS FIJOS MAR 2025" sheetId="5" r:id="rId1"/>
  </sheets>
  <definedNames>
    <definedName name="_xlnm._FilterDatabase" localSheetId="0" hidden="1">'MT EMPLEADOS FIJOS MAR 2025'!$G$1:$G$867</definedName>
    <definedName name="_xlnm.Print_Area" localSheetId="0">'MT EMPLEADOS FIJOS MAR 2025'!$A$1:$T$860</definedName>
  </definedNames>
  <calcPr calcId="162913"/>
</workbook>
</file>

<file path=xl/calcChain.xml><?xml version="1.0" encoding="utf-8"?>
<calcChain xmlns="http://schemas.openxmlformats.org/spreadsheetml/2006/main">
  <c r="P21" i="5" l="1"/>
  <c r="Q21" i="5"/>
  <c r="S21" i="5" s="1"/>
  <c r="P20" i="5"/>
  <c r="Q20" i="5"/>
  <c r="S20" i="5" s="1"/>
  <c r="K21" i="5"/>
  <c r="N21" i="5"/>
  <c r="K20" i="5"/>
  <c r="N20" i="5"/>
  <c r="P14" i="5"/>
  <c r="Q14" i="5"/>
  <c r="S14" i="5" s="1"/>
  <c r="K14" i="5"/>
  <c r="R14" i="5" s="1"/>
  <c r="P717" i="5"/>
  <c r="Q717" i="5"/>
  <c r="S717" i="5" s="1"/>
  <c r="K717" i="5"/>
  <c r="R717" i="5" s="1"/>
  <c r="L717" i="5"/>
  <c r="N717" i="5"/>
  <c r="P801" i="5"/>
  <c r="Q801" i="5"/>
  <c r="S801" i="5" s="1"/>
  <c r="K801" i="5"/>
  <c r="L801" i="5"/>
  <c r="N801" i="5"/>
  <c r="R20" i="5" l="1"/>
  <c r="R21" i="5"/>
  <c r="R801" i="5"/>
  <c r="Q842" i="5"/>
  <c r="Q841" i="5"/>
  <c r="Q840" i="5"/>
  <c r="Q839" i="5"/>
  <c r="Q838" i="5"/>
  <c r="Q837" i="5"/>
  <c r="Q836" i="5"/>
  <c r="Q835" i="5"/>
  <c r="Q834" i="5"/>
  <c r="Q833" i="5"/>
  <c r="Q832" i="5"/>
  <c r="Q831" i="5"/>
  <c r="Q830" i="5"/>
  <c r="Q829" i="5"/>
  <c r="Q828" i="5"/>
  <c r="Q827" i="5"/>
  <c r="Q826" i="5"/>
  <c r="Q825" i="5"/>
  <c r="Q824" i="5"/>
  <c r="Q823" i="5"/>
  <c r="Q822" i="5"/>
  <c r="Q821" i="5"/>
  <c r="Q820" i="5"/>
  <c r="Q819" i="5"/>
  <c r="Q818" i="5"/>
  <c r="Q817" i="5"/>
  <c r="Q816" i="5"/>
  <c r="Q815" i="5"/>
  <c r="Q814" i="5"/>
  <c r="Q813" i="5"/>
  <c r="Q812" i="5"/>
  <c r="Q811" i="5"/>
  <c r="Q810" i="5"/>
  <c r="Q809" i="5"/>
  <c r="Q808" i="5"/>
  <c r="Q807" i="5"/>
  <c r="Q806" i="5"/>
  <c r="Q805" i="5"/>
  <c r="Q804" i="5"/>
  <c r="Q803" i="5"/>
  <c r="Q802" i="5"/>
  <c r="Q800" i="5"/>
  <c r="Q799" i="5"/>
  <c r="Q798" i="5"/>
  <c r="Q797" i="5"/>
  <c r="Q796" i="5"/>
  <c r="Q795" i="5"/>
  <c r="Q794" i="5"/>
  <c r="Q793" i="5"/>
  <c r="Q792" i="5"/>
  <c r="Q791" i="5"/>
  <c r="Q790" i="5"/>
  <c r="Q789" i="5"/>
  <c r="Q788" i="5"/>
  <c r="Q787" i="5"/>
  <c r="Q786" i="5"/>
  <c r="Q785" i="5"/>
  <c r="Q784" i="5"/>
  <c r="Q783" i="5"/>
  <c r="Q782" i="5"/>
  <c r="Q781" i="5"/>
  <c r="Q780" i="5"/>
  <c r="Q779" i="5"/>
  <c r="Q778" i="5"/>
  <c r="Q777" i="5"/>
  <c r="Q776" i="5"/>
  <c r="Q775" i="5"/>
  <c r="Q774" i="5"/>
  <c r="Q773" i="5"/>
  <c r="Q772" i="5"/>
  <c r="Q771" i="5"/>
  <c r="Q770" i="5"/>
  <c r="Q769" i="5"/>
  <c r="Q768" i="5"/>
  <c r="Q767" i="5"/>
  <c r="Q766" i="5"/>
  <c r="Q765" i="5"/>
  <c r="Q764" i="5"/>
  <c r="Q763" i="5"/>
  <c r="Q762" i="5"/>
  <c r="Q761" i="5"/>
  <c r="Q760" i="5"/>
  <c r="Q759" i="5"/>
  <c r="Q758" i="5"/>
  <c r="Q757" i="5"/>
  <c r="Q756" i="5"/>
  <c r="Q755" i="5"/>
  <c r="Q754" i="5"/>
  <c r="Q753" i="5"/>
  <c r="Q752" i="5"/>
  <c r="Q751" i="5"/>
  <c r="Q750" i="5"/>
  <c r="Q749" i="5"/>
  <c r="Q748" i="5"/>
  <c r="Q747" i="5"/>
  <c r="Q746" i="5"/>
  <c r="Q745" i="5"/>
  <c r="Q744" i="5"/>
  <c r="Q743" i="5"/>
  <c r="Q742" i="5"/>
  <c r="Q741" i="5"/>
  <c r="Q740" i="5"/>
  <c r="Q739" i="5"/>
  <c r="Q738" i="5"/>
  <c r="Q737" i="5"/>
  <c r="Q736" i="5"/>
  <c r="Q735" i="5"/>
  <c r="Q734" i="5"/>
  <c r="Q733" i="5"/>
  <c r="Q732" i="5"/>
  <c r="Q731" i="5"/>
  <c r="Q730" i="5"/>
  <c r="Q729" i="5"/>
  <c r="Q728" i="5"/>
  <c r="Q727" i="5"/>
  <c r="Q726" i="5"/>
  <c r="Q725" i="5"/>
  <c r="Q724" i="5"/>
  <c r="Q723" i="5"/>
  <c r="Q722" i="5"/>
  <c r="Q721" i="5"/>
  <c r="Q720" i="5"/>
  <c r="Q719" i="5"/>
  <c r="Q718" i="5"/>
  <c r="Q716" i="5"/>
  <c r="Q715" i="5"/>
  <c r="Q714" i="5"/>
  <c r="Q713" i="5"/>
  <c r="Q712" i="5"/>
  <c r="Q711" i="5"/>
  <c r="Q710" i="5"/>
  <c r="Q709" i="5"/>
  <c r="Q708" i="5"/>
  <c r="Q707" i="5"/>
  <c r="Q706" i="5"/>
  <c r="Q705" i="5"/>
  <c r="Q704" i="5"/>
  <c r="Q703" i="5"/>
  <c r="Q702" i="5"/>
  <c r="Q701" i="5"/>
  <c r="Q700" i="5"/>
  <c r="Q699" i="5"/>
  <c r="Q698" i="5"/>
  <c r="Q697" i="5"/>
  <c r="Q696" i="5"/>
  <c r="S696" i="5" s="1"/>
  <c r="Q695" i="5"/>
  <c r="Q694" i="5"/>
  <c r="Q693" i="5"/>
  <c r="Q692" i="5"/>
  <c r="Q691" i="5"/>
  <c r="Q690" i="5"/>
  <c r="Q689" i="5"/>
  <c r="Q688" i="5"/>
  <c r="Q687" i="5"/>
  <c r="Q686" i="5"/>
  <c r="Q685" i="5"/>
  <c r="Q684" i="5"/>
  <c r="Q683" i="5"/>
  <c r="Q682" i="5"/>
  <c r="Q681" i="5"/>
  <c r="Q680" i="5"/>
  <c r="Q679" i="5"/>
  <c r="Q678" i="5"/>
  <c r="Q677" i="5"/>
  <c r="Q676" i="5"/>
  <c r="Q675" i="5"/>
  <c r="Q674" i="5"/>
  <c r="Q673" i="5"/>
  <c r="Q672" i="5"/>
  <c r="Q671" i="5"/>
  <c r="Q670" i="5"/>
  <c r="Q669" i="5"/>
  <c r="Q668" i="5"/>
  <c r="Q667" i="5"/>
  <c r="Q666" i="5"/>
  <c r="Q665" i="5"/>
  <c r="Q664" i="5"/>
  <c r="Q663" i="5"/>
  <c r="Q662" i="5"/>
  <c r="Q661" i="5"/>
  <c r="Q660" i="5"/>
  <c r="Q659" i="5"/>
  <c r="Q658" i="5"/>
  <c r="Q657" i="5"/>
  <c r="Q656" i="5"/>
  <c r="Q655" i="5"/>
  <c r="Q654" i="5"/>
  <c r="Q653" i="5"/>
  <c r="Q652" i="5"/>
  <c r="Q651" i="5"/>
  <c r="Q650" i="5"/>
  <c r="Q649" i="5"/>
  <c r="Q648" i="5"/>
  <c r="Q647" i="5"/>
  <c r="Q646" i="5"/>
  <c r="Q645" i="5"/>
  <c r="Q644" i="5"/>
  <c r="Q643" i="5"/>
  <c r="Q642" i="5"/>
  <c r="Q641" i="5"/>
  <c r="Q640" i="5"/>
  <c r="Q639" i="5"/>
  <c r="Q638" i="5"/>
  <c r="Q637" i="5"/>
  <c r="Q636" i="5"/>
  <c r="Q635" i="5"/>
  <c r="Q634" i="5"/>
  <c r="Q633" i="5"/>
  <c r="Q632" i="5"/>
  <c r="Q631" i="5"/>
  <c r="Q630" i="5"/>
  <c r="Q629" i="5"/>
  <c r="Q628" i="5"/>
  <c r="Q627" i="5"/>
  <c r="Q626" i="5"/>
  <c r="Q625" i="5"/>
  <c r="Q624" i="5"/>
  <c r="Q623" i="5"/>
  <c r="Q622" i="5"/>
  <c r="Q621" i="5"/>
  <c r="Q620" i="5"/>
  <c r="Q619" i="5"/>
  <c r="Q618" i="5"/>
  <c r="Q617" i="5"/>
  <c r="Q616" i="5"/>
  <c r="Q615" i="5"/>
  <c r="Q614" i="5"/>
  <c r="Q613" i="5"/>
  <c r="Q612" i="5"/>
  <c r="Q611" i="5"/>
  <c r="Q610" i="5"/>
  <c r="Q609" i="5"/>
  <c r="Q608" i="5"/>
  <c r="Q607" i="5"/>
  <c r="Q606" i="5"/>
  <c r="Q605" i="5"/>
  <c r="Q604" i="5"/>
  <c r="Q603" i="5"/>
  <c r="Q602" i="5"/>
  <c r="Q601" i="5"/>
  <c r="Q600" i="5"/>
  <c r="Q599" i="5"/>
  <c r="Q598" i="5"/>
  <c r="Q597" i="5"/>
  <c r="Q596" i="5"/>
  <c r="Q595" i="5"/>
  <c r="Q594" i="5"/>
  <c r="Q593" i="5"/>
  <c r="Q592" i="5"/>
  <c r="Q591" i="5"/>
  <c r="Q590" i="5"/>
  <c r="Q589" i="5"/>
  <c r="Q588" i="5"/>
  <c r="Q587" i="5"/>
  <c r="Q586" i="5"/>
  <c r="Q585" i="5"/>
  <c r="Q584" i="5"/>
  <c r="Q583" i="5"/>
  <c r="Q582" i="5"/>
  <c r="Q581" i="5"/>
  <c r="Q580" i="5"/>
  <c r="Q579" i="5"/>
  <c r="Q578" i="5"/>
  <c r="Q577" i="5"/>
  <c r="Q576" i="5"/>
  <c r="Q575" i="5"/>
  <c r="Q574" i="5"/>
  <c r="Q573" i="5"/>
  <c r="Q572" i="5"/>
  <c r="Q571" i="5"/>
  <c r="Q570" i="5"/>
  <c r="Q569" i="5"/>
  <c r="Q568" i="5"/>
  <c r="Q567" i="5"/>
  <c r="Q566" i="5"/>
  <c r="Q565" i="5"/>
  <c r="Q564" i="5"/>
  <c r="Q563" i="5"/>
  <c r="Q562" i="5"/>
  <c r="Q561" i="5"/>
  <c r="Q560" i="5"/>
  <c r="Q559" i="5"/>
  <c r="Q558" i="5"/>
  <c r="Q557" i="5"/>
  <c r="Q556" i="5"/>
  <c r="Q555" i="5"/>
  <c r="Q554" i="5"/>
  <c r="Q553" i="5"/>
  <c r="Q552" i="5"/>
  <c r="Q551" i="5"/>
  <c r="Q550" i="5"/>
  <c r="Q549" i="5"/>
  <c r="Q548" i="5"/>
  <c r="Q547" i="5"/>
  <c r="Q546" i="5"/>
  <c r="Q545" i="5"/>
  <c r="Q544" i="5"/>
  <c r="Q543" i="5"/>
  <c r="Q542" i="5"/>
  <c r="Q541" i="5"/>
  <c r="Q540" i="5"/>
  <c r="Q539" i="5"/>
  <c r="Q538" i="5"/>
  <c r="Q537" i="5"/>
  <c r="Q536" i="5"/>
  <c r="Q535" i="5"/>
  <c r="Q534" i="5"/>
  <c r="Q533" i="5"/>
  <c r="Q532" i="5"/>
  <c r="Q531" i="5"/>
  <c r="Q530" i="5"/>
  <c r="Q529" i="5"/>
  <c r="Q528" i="5"/>
  <c r="Q527" i="5"/>
  <c r="Q526" i="5"/>
  <c r="Q525" i="5"/>
  <c r="Q524" i="5"/>
  <c r="Q523" i="5"/>
  <c r="Q522" i="5"/>
  <c r="Q521" i="5"/>
  <c r="Q520" i="5"/>
  <c r="Q519" i="5"/>
  <c r="Q518" i="5"/>
  <c r="Q517" i="5"/>
  <c r="Q516" i="5"/>
  <c r="Q515" i="5"/>
  <c r="Q514" i="5"/>
  <c r="Q513" i="5"/>
  <c r="Q512" i="5"/>
  <c r="Q511" i="5"/>
  <c r="Q510" i="5"/>
  <c r="Q509" i="5"/>
  <c r="Q508" i="5"/>
  <c r="Q507" i="5"/>
  <c r="Q506" i="5"/>
  <c r="Q505" i="5"/>
  <c r="Q504" i="5"/>
  <c r="Q503" i="5"/>
  <c r="Q502" i="5"/>
  <c r="Q501" i="5"/>
  <c r="Q500" i="5"/>
  <c r="Q499" i="5"/>
  <c r="Q498" i="5"/>
  <c r="Q497" i="5"/>
  <c r="Q496" i="5"/>
  <c r="Q495" i="5"/>
  <c r="Q494" i="5"/>
  <c r="Q493" i="5"/>
  <c r="Q492" i="5"/>
  <c r="Q491" i="5"/>
  <c r="Q490" i="5"/>
  <c r="Q489" i="5"/>
  <c r="Q488" i="5"/>
  <c r="Q487" i="5"/>
  <c r="Q486" i="5"/>
  <c r="Q485" i="5"/>
  <c r="Q484" i="5"/>
  <c r="Q483" i="5"/>
  <c r="Q482" i="5"/>
  <c r="Q481" i="5"/>
  <c r="Q480" i="5"/>
  <c r="Q479" i="5"/>
  <c r="Q478" i="5"/>
  <c r="Q477" i="5"/>
  <c r="Q476" i="5"/>
  <c r="Q475" i="5"/>
  <c r="Q474" i="5"/>
  <c r="Q473" i="5"/>
  <c r="Q472" i="5"/>
  <c r="Q471" i="5"/>
  <c r="Q470" i="5"/>
  <c r="Q469" i="5"/>
  <c r="Q468" i="5"/>
  <c r="Q467" i="5"/>
  <c r="Q466" i="5"/>
  <c r="Q465" i="5"/>
  <c r="Q464" i="5"/>
  <c r="Q463" i="5"/>
  <c r="Q462" i="5"/>
  <c r="Q461" i="5"/>
  <c r="Q460" i="5"/>
  <c r="Q459" i="5"/>
  <c r="Q458" i="5"/>
  <c r="Q457" i="5"/>
  <c r="Q456" i="5"/>
  <c r="Q455" i="5"/>
  <c r="Q454" i="5"/>
  <c r="Q453" i="5"/>
  <c r="Q452" i="5"/>
  <c r="Q451" i="5"/>
  <c r="Q450" i="5"/>
  <c r="Q449" i="5"/>
  <c r="Q448" i="5"/>
  <c r="Q447" i="5"/>
  <c r="Q446" i="5"/>
  <c r="Q445" i="5"/>
  <c r="Q444" i="5"/>
  <c r="Q443" i="5"/>
  <c r="Q442" i="5"/>
  <c r="Q441" i="5"/>
  <c r="S441" i="5" s="1"/>
  <c r="Q440" i="5"/>
  <c r="S440" i="5" s="1"/>
  <c r="Q439" i="5"/>
  <c r="S439" i="5" s="1"/>
  <c r="Q438" i="5"/>
  <c r="Q437" i="5"/>
  <c r="Q436" i="5"/>
  <c r="Q435" i="5"/>
  <c r="Q434" i="5"/>
  <c r="Q433" i="5"/>
  <c r="Q432" i="5"/>
  <c r="Q431" i="5"/>
  <c r="Q430" i="5"/>
  <c r="Q429" i="5"/>
  <c r="Q428" i="5"/>
  <c r="Q427" i="5"/>
  <c r="Q426" i="5"/>
  <c r="Q425" i="5"/>
  <c r="Q424" i="5"/>
  <c r="Q423" i="5"/>
  <c r="Q422" i="5"/>
  <c r="Q421" i="5"/>
  <c r="Q420" i="5"/>
  <c r="Q419" i="5"/>
  <c r="Q418" i="5"/>
  <c r="Q417" i="5"/>
  <c r="Q416" i="5"/>
  <c r="Q415" i="5"/>
  <c r="Q414" i="5"/>
  <c r="Q413" i="5"/>
  <c r="Q412" i="5"/>
  <c r="Q411" i="5"/>
  <c r="Q410" i="5"/>
  <c r="Q409" i="5"/>
  <c r="Q408" i="5"/>
  <c r="Q407" i="5"/>
  <c r="Q406" i="5"/>
  <c r="Q405" i="5"/>
  <c r="Q404" i="5"/>
  <c r="Q403" i="5"/>
  <c r="Q402" i="5"/>
  <c r="Q401" i="5"/>
  <c r="Q400" i="5"/>
  <c r="Q399" i="5"/>
  <c r="Q398" i="5"/>
  <c r="Q397" i="5"/>
  <c r="Q396" i="5"/>
  <c r="Q395" i="5"/>
  <c r="Q394" i="5"/>
  <c r="Q393" i="5"/>
  <c r="Q392" i="5"/>
  <c r="Q391" i="5"/>
  <c r="Q390" i="5"/>
  <c r="Q389" i="5"/>
  <c r="Q388" i="5"/>
  <c r="Q387" i="5"/>
  <c r="Q386" i="5"/>
  <c r="Q385" i="5"/>
  <c r="Q384" i="5"/>
  <c r="Q383" i="5"/>
  <c r="Q382" i="5"/>
  <c r="Q381" i="5"/>
  <c r="Q380" i="5"/>
  <c r="Q379" i="5"/>
  <c r="Q378" i="5"/>
  <c r="Q377" i="5"/>
  <c r="Q376" i="5"/>
  <c r="Q375" i="5"/>
  <c r="Q374" i="5"/>
  <c r="Q373" i="5"/>
  <c r="Q372" i="5"/>
  <c r="Q371" i="5"/>
  <c r="Q370" i="5"/>
  <c r="Q369" i="5"/>
  <c r="Q368" i="5"/>
  <c r="Q367" i="5"/>
  <c r="Q366" i="5"/>
  <c r="Q365" i="5"/>
  <c r="Q364" i="5"/>
  <c r="Q363" i="5"/>
  <c r="Q362" i="5"/>
  <c r="Q361" i="5"/>
  <c r="Q360" i="5"/>
  <c r="Q359" i="5"/>
  <c r="Q358" i="5"/>
  <c r="Q357" i="5"/>
  <c r="Q356" i="5"/>
  <c r="Q355" i="5"/>
  <c r="Q354" i="5"/>
  <c r="Q353" i="5"/>
  <c r="Q352" i="5"/>
  <c r="Q351" i="5"/>
  <c r="Q350" i="5"/>
  <c r="Q349" i="5"/>
  <c r="Q348" i="5"/>
  <c r="Q347" i="5"/>
  <c r="Q346" i="5"/>
  <c r="Q345" i="5"/>
  <c r="Q344" i="5"/>
  <c r="Q343" i="5"/>
  <c r="Q342" i="5"/>
  <c r="Q341" i="5"/>
  <c r="Q340" i="5"/>
  <c r="Q339" i="5"/>
  <c r="Q338" i="5"/>
  <c r="Q337" i="5"/>
  <c r="Q336" i="5"/>
  <c r="Q335" i="5"/>
  <c r="Q334" i="5"/>
  <c r="Q333" i="5"/>
  <c r="Q332" i="5"/>
  <c r="Q331" i="5"/>
  <c r="Q330" i="5"/>
  <c r="Q329" i="5"/>
  <c r="Q328" i="5"/>
  <c r="Q327" i="5"/>
  <c r="Q326" i="5"/>
  <c r="Q325" i="5"/>
  <c r="Q324" i="5"/>
  <c r="Q323" i="5"/>
  <c r="Q322" i="5"/>
  <c r="Q321" i="5"/>
  <c r="Q320" i="5"/>
  <c r="Q319" i="5"/>
  <c r="Q318" i="5"/>
  <c r="Q317" i="5"/>
  <c r="Q316" i="5"/>
  <c r="Q315" i="5"/>
  <c r="Q314" i="5"/>
  <c r="Q313" i="5"/>
  <c r="Q312" i="5"/>
  <c r="Q311" i="5"/>
  <c r="Q310" i="5"/>
  <c r="Q309" i="5"/>
  <c r="Q308" i="5"/>
  <c r="Q307" i="5"/>
  <c r="Q306" i="5"/>
  <c r="Q305" i="5"/>
  <c r="Q304" i="5"/>
  <c r="Q303" i="5"/>
  <c r="Q302" i="5"/>
  <c r="Q301" i="5"/>
  <c r="Q300" i="5"/>
  <c r="Q299" i="5"/>
  <c r="Q298" i="5"/>
  <c r="Q297" i="5"/>
  <c r="Q296" i="5"/>
  <c r="Q295" i="5"/>
  <c r="Q294" i="5"/>
  <c r="Q293" i="5"/>
  <c r="Q292" i="5"/>
  <c r="Q291" i="5"/>
  <c r="Q290" i="5"/>
  <c r="Q289" i="5"/>
  <c r="Q288" i="5"/>
  <c r="Q287" i="5"/>
  <c r="Q286" i="5"/>
  <c r="Q285" i="5"/>
  <c r="Q284" i="5"/>
  <c r="Q283" i="5"/>
  <c r="Q282" i="5"/>
  <c r="Q281" i="5"/>
  <c r="Q280" i="5"/>
  <c r="Q279" i="5"/>
  <c r="Q278" i="5"/>
  <c r="Q277" i="5"/>
  <c r="Q276" i="5"/>
  <c r="Q275" i="5"/>
  <c r="Q274" i="5"/>
  <c r="Q273" i="5"/>
  <c r="Q272" i="5"/>
  <c r="Q271" i="5"/>
  <c r="Q270" i="5"/>
  <c r="Q269" i="5"/>
  <c r="Q268" i="5"/>
  <c r="Q267" i="5"/>
  <c r="S267" i="5" s="1"/>
  <c r="Q266" i="5"/>
  <c r="Q265" i="5"/>
  <c r="Q264" i="5"/>
  <c r="Q263" i="5"/>
  <c r="Q262" i="5"/>
  <c r="Q261" i="5"/>
  <c r="Q260" i="5"/>
  <c r="Q259" i="5"/>
  <c r="Q258" i="5"/>
  <c r="Q257" i="5"/>
  <c r="Q256" i="5"/>
  <c r="Q255" i="5"/>
  <c r="Q254" i="5"/>
  <c r="Q253" i="5"/>
  <c r="Q252" i="5"/>
  <c r="Q251" i="5"/>
  <c r="Q250" i="5"/>
  <c r="Q249" i="5"/>
  <c r="Q248" i="5"/>
  <c r="Q247" i="5"/>
  <c r="Q246" i="5"/>
  <c r="Q245" i="5"/>
  <c r="Q244" i="5"/>
  <c r="Q243" i="5"/>
  <c r="Q242" i="5"/>
  <c r="Q241" i="5"/>
  <c r="Q240" i="5"/>
  <c r="Q239" i="5"/>
  <c r="Q238" i="5"/>
  <c r="Q237" i="5"/>
  <c r="Q236" i="5"/>
  <c r="Q235" i="5"/>
  <c r="Q234" i="5"/>
  <c r="Q233" i="5"/>
  <c r="Q232" i="5"/>
  <c r="Q231" i="5"/>
  <c r="Q230" i="5"/>
  <c r="Q229" i="5"/>
  <c r="Q228" i="5"/>
  <c r="Q227" i="5"/>
  <c r="Q226" i="5"/>
  <c r="Q225" i="5"/>
  <c r="Q224" i="5"/>
  <c r="Q223" i="5"/>
  <c r="Q222" i="5"/>
  <c r="Q221" i="5"/>
  <c r="Q220" i="5"/>
  <c r="Q219" i="5"/>
  <c r="Q218" i="5"/>
  <c r="Q217" i="5"/>
  <c r="Q216" i="5"/>
  <c r="Q215" i="5"/>
  <c r="Q214" i="5"/>
  <c r="Q213" i="5"/>
  <c r="Q212" i="5"/>
  <c r="Q211" i="5"/>
  <c r="Q210" i="5"/>
  <c r="Q209" i="5"/>
  <c r="Q208" i="5"/>
  <c r="Q207" i="5"/>
  <c r="Q206" i="5"/>
  <c r="Q205" i="5"/>
  <c r="Q204" i="5"/>
  <c r="Q203" i="5"/>
  <c r="Q202" i="5"/>
  <c r="Q201" i="5"/>
  <c r="Q200" i="5"/>
  <c r="Q199" i="5"/>
  <c r="Q198" i="5"/>
  <c r="Q197" i="5"/>
  <c r="Q196" i="5"/>
  <c r="Q195" i="5"/>
  <c r="Q194" i="5"/>
  <c r="Q193" i="5"/>
  <c r="Q192" i="5"/>
  <c r="Q191" i="5"/>
  <c r="Q190" i="5"/>
  <c r="Q189" i="5"/>
  <c r="Q188" i="5"/>
  <c r="Q187" i="5"/>
  <c r="Q186" i="5"/>
  <c r="Q185" i="5"/>
  <c r="Q184" i="5"/>
  <c r="Q183" i="5"/>
  <c r="Q182" i="5"/>
  <c r="Q181" i="5"/>
  <c r="Q180" i="5"/>
  <c r="Q179" i="5"/>
  <c r="Q178" i="5"/>
  <c r="Q177" i="5"/>
  <c r="Q176" i="5"/>
  <c r="Q175" i="5"/>
  <c r="Q174" i="5"/>
  <c r="Q173" i="5"/>
  <c r="Q172" i="5"/>
  <c r="Q171" i="5"/>
  <c r="Q170" i="5"/>
  <c r="Q169" i="5"/>
  <c r="Q168" i="5"/>
  <c r="Q167" i="5"/>
  <c r="Q166" i="5"/>
  <c r="Q165" i="5"/>
  <c r="Q164" i="5"/>
  <c r="Q163" i="5"/>
  <c r="Q162" i="5"/>
  <c r="Q161" i="5"/>
  <c r="Q160" i="5"/>
  <c r="Q159" i="5"/>
  <c r="Q158" i="5"/>
  <c r="Q157" i="5"/>
  <c r="Q156" i="5"/>
  <c r="Q155" i="5"/>
  <c r="Q154" i="5"/>
  <c r="Q153" i="5"/>
  <c r="Q152" i="5"/>
  <c r="Q151" i="5"/>
  <c r="Q150" i="5"/>
  <c r="Q149" i="5"/>
  <c r="Q148" i="5"/>
  <c r="Q147" i="5"/>
  <c r="Q146" i="5"/>
  <c r="Q145" i="5"/>
  <c r="Q144" i="5"/>
  <c r="Q143" i="5"/>
  <c r="Q142" i="5"/>
  <c r="Q141" i="5"/>
  <c r="Q140" i="5"/>
  <c r="Q139" i="5"/>
  <c r="Q138" i="5"/>
  <c r="Q137" i="5"/>
  <c r="Q136" i="5"/>
  <c r="Q135" i="5"/>
  <c r="Q134" i="5"/>
  <c r="Q133" i="5"/>
  <c r="Q132" i="5"/>
  <c r="Q131" i="5"/>
  <c r="Q130" i="5"/>
  <c r="Q129" i="5"/>
  <c r="Q128" i="5"/>
  <c r="Q127" i="5"/>
  <c r="Q126" i="5"/>
  <c r="Q125" i="5"/>
  <c r="Q124" i="5"/>
  <c r="Q123" i="5"/>
  <c r="Q122" i="5"/>
  <c r="Q121" i="5"/>
  <c r="Q120" i="5"/>
  <c r="Q119" i="5"/>
  <c r="Q118" i="5"/>
  <c r="Q117" i="5"/>
  <c r="Q116" i="5"/>
  <c r="Q115" i="5"/>
  <c r="Q114" i="5"/>
  <c r="Q113" i="5"/>
  <c r="Q112" i="5"/>
  <c r="Q111" i="5"/>
  <c r="Q110" i="5"/>
  <c r="Q109" i="5"/>
  <c r="Q108" i="5"/>
  <c r="Q107" i="5"/>
  <c r="Q106" i="5"/>
  <c r="Q105" i="5"/>
  <c r="Q104" i="5"/>
  <c r="Q103" i="5"/>
  <c r="Q102" i="5"/>
  <c r="Q101" i="5"/>
  <c r="Q100" i="5"/>
  <c r="Q99" i="5"/>
  <c r="Q98" i="5"/>
  <c r="Q97" i="5"/>
  <c r="Q96" i="5"/>
  <c r="Q95" i="5"/>
  <c r="Q94" i="5"/>
  <c r="Q93" i="5"/>
  <c r="Q92" i="5"/>
  <c r="Q91" i="5"/>
  <c r="Q90" i="5"/>
  <c r="Q89" i="5"/>
  <c r="Q88" i="5"/>
  <c r="Q87" i="5"/>
  <c r="Q86" i="5"/>
  <c r="Q85" i="5"/>
  <c r="Q84" i="5"/>
  <c r="Q83" i="5"/>
  <c r="Q82" i="5"/>
  <c r="Q81" i="5"/>
  <c r="Q80" i="5"/>
  <c r="Q79" i="5"/>
  <c r="Q78" i="5"/>
  <c r="Q77" i="5"/>
  <c r="Q76" i="5"/>
  <c r="Q75" i="5"/>
  <c r="Q74" i="5"/>
  <c r="Q73" i="5"/>
  <c r="Q72" i="5"/>
  <c r="Q71" i="5"/>
  <c r="Q70" i="5"/>
  <c r="Q69" i="5"/>
  <c r="Q68" i="5"/>
  <c r="Q67" i="5"/>
  <c r="Q66" i="5"/>
  <c r="Q65" i="5"/>
  <c r="Q64" i="5"/>
  <c r="Q63" i="5"/>
  <c r="Q62" i="5"/>
  <c r="Q61" i="5"/>
  <c r="Q60" i="5"/>
  <c r="Q59" i="5"/>
  <c r="Q58" i="5"/>
  <c r="Q57" i="5"/>
  <c r="Q56" i="5"/>
  <c r="Q55" i="5"/>
  <c r="Q54" i="5"/>
  <c r="Q53" i="5"/>
  <c r="Q52" i="5"/>
  <c r="Q51" i="5"/>
  <c r="Q50" i="5"/>
  <c r="Q49" i="5"/>
  <c r="Q48" i="5"/>
  <c r="Q47" i="5"/>
  <c r="Q46" i="5"/>
  <c r="Q45" i="5"/>
  <c r="Q44" i="5"/>
  <c r="Q43" i="5"/>
  <c r="Q42" i="5"/>
  <c r="Q41" i="5"/>
  <c r="Q39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19" i="5"/>
  <c r="Q18" i="5"/>
  <c r="Q17" i="5"/>
  <c r="Q16" i="5"/>
  <c r="Q15" i="5"/>
  <c r="Q13" i="5"/>
  <c r="Q12" i="5"/>
  <c r="Q11" i="5"/>
  <c r="Q10" i="5"/>
  <c r="Q9" i="5"/>
  <c r="Q8" i="5"/>
  <c r="P78" i="5"/>
  <c r="K78" i="5"/>
  <c r="L78" i="5"/>
  <c r="N78" i="5"/>
  <c r="P696" i="5"/>
  <c r="K696" i="5"/>
  <c r="L696" i="5"/>
  <c r="N696" i="5"/>
  <c r="P441" i="5"/>
  <c r="K441" i="5"/>
  <c r="L441" i="5"/>
  <c r="N441" i="5"/>
  <c r="P440" i="5"/>
  <c r="K440" i="5"/>
  <c r="L440" i="5"/>
  <c r="N440" i="5"/>
  <c r="P439" i="5"/>
  <c r="K439" i="5"/>
  <c r="L439" i="5"/>
  <c r="N439" i="5"/>
  <c r="P267" i="5"/>
  <c r="K267" i="5"/>
  <c r="L267" i="5"/>
  <c r="N267" i="5"/>
  <c r="R78" i="5" l="1"/>
  <c r="R696" i="5"/>
  <c r="R267" i="5"/>
  <c r="R440" i="5"/>
  <c r="R441" i="5"/>
  <c r="R439" i="5"/>
  <c r="P268" i="5"/>
  <c r="S268" i="5"/>
  <c r="K268" i="5"/>
  <c r="L268" i="5"/>
  <c r="N268" i="5"/>
  <c r="P260" i="5"/>
  <c r="S260" i="5"/>
  <c r="K260" i="5"/>
  <c r="L260" i="5"/>
  <c r="N260" i="5"/>
  <c r="R260" i="5" l="1"/>
  <c r="R268" i="5"/>
  <c r="P360" i="5"/>
  <c r="S360" i="5"/>
  <c r="K360" i="5"/>
  <c r="L360" i="5"/>
  <c r="N360" i="5"/>
  <c r="P28" i="5"/>
  <c r="S28" i="5"/>
  <c r="K28" i="5"/>
  <c r="L28" i="5"/>
  <c r="N28" i="5"/>
  <c r="P58" i="5"/>
  <c r="S58" i="5"/>
  <c r="K58" i="5"/>
  <c r="L58" i="5"/>
  <c r="N58" i="5"/>
  <c r="P18" i="5"/>
  <c r="S18" i="5"/>
  <c r="K18" i="5"/>
  <c r="N18" i="5"/>
  <c r="P38" i="5"/>
  <c r="S38" i="5"/>
  <c r="K38" i="5"/>
  <c r="L38" i="5"/>
  <c r="N38" i="5"/>
  <c r="R58" i="5" l="1"/>
  <c r="R28" i="5"/>
  <c r="R360" i="5"/>
  <c r="R38" i="5"/>
  <c r="R18" i="5"/>
  <c r="P305" i="5"/>
  <c r="S305" i="5"/>
  <c r="K305" i="5"/>
  <c r="L305" i="5"/>
  <c r="N305" i="5"/>
  <c r="P304" i="5"/>
  <c r="S304" i="5"/>
  <c r="K304" i="5"/>
  <c r="L304" i="5"/>
  <c r="N304" i="5"/>
  <c r="P303" i="5"/>
  <c r="S303" i="5"/>
  <c r="K303" i="5"/>
  <c r="L303" i="5"/>
  <c r="N303" i="5"/>
  <c r="R303" i="5" l="1"/>
  <c r="R304" i="5"/>
  <c r="R305" i="5"/>
  <c r="J843" i="5"/>
  <c r="I843" i="5"/>
  <c r="G843" i="5"/>
  <c r="P344" i="5"/>
  <c r="S344" i="5"/>
  <c r="K344" i="5"/>
  <c r="L344" i="5"/>
  <c r="N344" i="5"/>
  <c r="R344" i="5" l="1"/>
  <c r="P86" i="5"/>
  <c r="S86" i="5"/>
  <c r="K86" i="5"/>
  <c r="L86" i="5"/>
  <c r="N86" i="5"/>
  <c r="P244" i="5"/>
  <c r="S244" i="5"/>
  <c r="K244" i="5"/>
  <c r="L244" i="5"/>
  <c r="N244" i="5"/>
  <c r="P51" i="5"/>
  <c r="S51" i="5"/>
  <c r="K51" i="5"/>
  <c r="L51" i="5"/>
  <c r="N51" i="5"/>
  <c r="P158" i="5"/>
  <c r="S158" i="5"/>
  <c r="K158" i="5"/>
  <c r="L158" i="5"/>
  <c r="N158" i="5"/>
  <c r="P491" i="5"/>
  <c r="S491" i="5"/>
  <c r="K491" i="5"/>
  <c r="L491" i="5"/>
  <c r="N491" i="5"/>
  <c r="R244" i="5" l="1"/>
  <c r="R158" i="5"/>
  <c r="R51" i="5"/>
  <c r="R491" i="5"/>
  <c r="R86" i="5"/>
  <c r="P740" i="5"/>
  <c r="S740" i="5"/>
  <c r="K740" i="5" l="1"/>
  <c r="L740" i="5"/>
  <c r="N740" i="5"/>
  <c r="P190" i="5"/>
  <c r="S190" i="5"/>
  <c r="K190" i="5"/>
  <c r="L190" i="5"/>
  <c r="N190" i="5"/>
  <c r="R740" i="5" l="1"/>
  <c r="R190" i="5"/>
  <c r="N766" i="5"/>
  <c r="P766" i="5"/>
  <c r="S766" i="5"/>
  <c r="K766" i="5"/>
  <c r="R766" i="5" s="1"/>
  <c r="P247" i="5" l="1"/>
  <c r="S247" i="5"/>
  <c r="K247" i="5"/>
  <c r="L247" i="5"/>
  <c r="N247" i="5"/>
  <c r="R247" i="5" l="1"/>
  <c r="P589" i="5"/>
  <c r="S589" i="5"/>
  <c r="K589" i="5"/>
  <c r="L589" i="5"/>
  <c r="N589" i="5"/>
  <c r="P655" i="5"/>
  <c r="S655" i="5"/>
  <c r="K655" i="5"/>
  <c r="L655" i="5"/>
  <c r="N655" i="5"/>
  <c r="P16" i="5"/>
  <c r="S16" i="5"/>
  <c r="K16" i="5"/>
  <c r="N16" i="5"/>
  <c r="R16" i="5" l="1"/>
  <c r="R655" i="5"/>
  <c r="R589" i="5"/>
  <c r="P819" i="5"/>
  <c r="S819" i="5"/>
  <c r="K819" i="5"/>
  <c r="L819" i="5"/>
  <c r="N819" i="5"/>
  <c r="R819" i="5" l="1"/>
  <c r="L64" i="5"/>
  <c r="L29" i="5"/>
  <c r="L63" i="5"/>
  <c r="L33" i="5"/>
  <c r="L26" i="5"/>
  <c r="L27" i="5"/>
  <c r="L219" i="5"/>
  <c r="L23" i="5"/>
  <c r="L24" i="5"/>
  <c r="L25" i="5"/>
  <c r="L30" i="5"/>
  <c r="L66" i="5"/>
  <c r="L62" i="5"/>
  <c r="L32" i="5"/>
  <c r="L220" i="5"/>
  <c r="L34" i="5"/>
  <c r="L35" i="5"/>
  <c r="L36" i="5"/>
  <c r="L37" i="5"/>
  <c r="L41" i="5"/>
  <c r="L42" i="5"/>
  <c r="L43" i="5"/>
  <c r="L44" i="5"/>
  <c r="L45" i="5"/>
  <c r="L46" i="5"/>
  <c r="L47" i="5"/>
  <c r="L48" i="5"/>
  <c r="L54" i="5"/>
  <c r="L53" i="5"/>
  <c r="L61" i="5"/>
  <c r="L60" i="5"/>
  <c r="L55" i="5"/>
  <c r="L56" i="5"/>
  <c r="L57" i="5"/>
  <c r="L31" i="5"/>
  <c r="L59" i="5"/>
  <c r="L67" i="5"/>
  <c r="L68" i="5"/>
  <c r="L69" i="5"/>
  <c r="L70" i="5"/>
  <c r="L71" i="5"/>
  <c r="L87" i="5"/>
  <c r="L72" i="5"/>
  <c r="L73" i="5"/>
  <c r="L74" i="5"/>
  <c r="L75" i="5"/>
  <c r="L88" i="5"/>
  <c r="L76" i="5"/>
  <c r="L77" i="5"/>
  <c r="L79" i="5"/>
  <c r="L80" i="5"/>
  <c r="L81" i="5"/>
  <c r="L82" i="5"/>
  <c r="L84" i="5"/>
  <c r="L85" i="5"/>
  <c r="L89" i="5"/>
  <c r="L240" i="5"/>
  <c r="L90" i="5"/>
  <c r="L91" i="5"/>
  <c r="L92" i="5"/>
  <c r="L93" i="5"/>
  <c r="L94" i="5"/>
  <c r="L95" i="5"/>
  <c r="L96" i="5"/>
  <c r="L97" i="5"/>
  <c r="L98" i="5"/>
  <c r="L99" i="5"/>
  <c r="L101" i="5"/>
  <c r="L102" i="5"/>
  <c r="L103" i="5"/>
  <c r="L104" i="5"/>
  <c r="L105" i="5"/>
  <c r="L125" i="5"/>
  <c r="L126" i="5"/>
  <c r="L107" i="5"/>
  <c r="L121" i="5"/>
  <c r="L122" i="5"/>
  <c r="L123" i="5"/>
  <c r="L127" i="5"/>
  <c r="L124" i="5"/>
  <c r="L118" i="5"/>
  <c r="L119" i="5"/>
  <c r="L108" i="5"/>
  <c r="L110" i="5"/>
  <c r="L111" i="5"/>
  <c r="L112" i="5"/>
  <c r="L113" i="5"/>
  <c r="L114" i="5"/>
  <c r="L120" i="5"/>
  <c r="L155" i="5"/>
  <c r="L106" i="5"/>
  <c r="L132" i="5"/>
  <c r="L133" i="5"/>
  <c r="L115" i="5"/>
  <c r="L109" i="5"/>
  <c r="L116" i="5"/>
  <c r="L117" i="5"/>
  <c r="L130" i="5"/>
  <c r="L128" i="5"/>
  <c r="L129" i="5"/>
  <c r="L134" i="5"/>
  <c r="L135" i="5"/>
  <c r="L137" i="5"/>
  <c r="L138" i="5"/>
  <c r="L139" i="5"/>
  <c r="L140" i="5"/>
  <c r="L141" i="5"/>
  <c r="L142" i="5"/>
  <c r="L143" i="5"/>
  <c r="L144" i="5"/>
  <c r="L145" i="5"/>
  <c r="L146" i="5"/>
  <c r="L147" i="5"/>
  <c r="L148" i="5"/>
  <c r="L149" i="5"/>
  <c r="L151" i="5"/>
  <c r="L152" i="5"/>
  <c r="L153" i="5"/>
  <c r="L154" i="5"/>
  <c r="L157" i="5"/>
  <c r="L159" i="5"/>
  <c r="L161" i="5"/>
  <c r="L162" i="5"/>
  <c r="L163" i="5"/>
  <c r="L164" i="5"/>
  <c r="L165" i="5"/>
  <c r="L166" i="5"/>
  <c r="L167" i="5"/>
  <c r="L168" i="5"/>
  <c r="L169" i="5"/>
  <c r="L170" i="5"/>
  <c r="L171" i="5"/>
  <c r="L172" i="5"/>
  <c r="L173" i="5"/>
  <c r="L174" i="5"/>
  <c r="L175" i="5"/>
  <c r="L176" i="5"/>
  <c r="L177" i="5"/>
  <c r="L178" i="5"/>
  <c r="L179" i="5"/>
  <c r="L180" i="5"/>
  <c r="L181" i="5"/>
  <c r="L182" i="5"/>
  <c r="L183" i="5"/>
  <c r="L184" i="5"/>
  <c r="L185" i="5"/>
  <c r="L156" i="5"/>
  <c r="L186" i="5"/>
  <c r="L187" i="5"/>
  <c r="L188" i="5"/>
  <c r="L189" i="5"/>
  <c r="L191" i="5"/>
  <c r="L192" i="5"/>
  <c r="L193" i="5"/>
  <c r="L194" i="5"/>
  <c r="L195" i="5"/>
  <c r="L196" i="5"/>
  <c r="L197" i="5"/>
  <c r="L198" i="5"/>
  <c r="L199" i="5"/>
  <c r="L200" i="5"/>
  <c r="L201" i="5"/>
  <c r="L202" i="5"/>
  <c r="L203" i="5"/>
  <c r="L204" i="5"/>
  <c r="L205" i="5"/>
  <c r="L206" i="5"/>
  <c r="L207" i="5"/>
  <c r="L208" i="5"/>
  <c r="L209" i="5"/>
  <c r="L210" i="5"/>
  <c r="L262" i="5"/>
  <c r="L211" i="5"/>
  <c r="L212" i="5"/>
  <c r="L213" i="5"/>
  <c r="L214" i="5"/>
  <c r="L215" i="5"/>
  <c r="L216" i="5"/>
  <c r="L217" i="5"/>
  <c r="L218" i="5"/>
  <c r="L221" i="5"/>
  <c r="L222" i="5"/>
  <c r="L223" i="5"/>
  <c r="L224" i="5"/>
  <c r="L225" i="5"/>
  <c r="L226" i="5"/>
  <c r="L227" i="5"/>
  <c r="L228" i="5"/>
  <c r="L65" i="5"/>
  <c r="L229" i="5"/>
  <c r="L230" i="5"/>
  <c r="L231" i="5"/>
  <c r="L232" i="5"/>
  <c r="L233" i="5"/>
  <c r="L234" i="5"/>
  <c r="L248" i="5"/>
  <c r="L250" i="5"/>
  <c r="L235" i="5"/>
  <c r="L236" i="5"/>
  <c r="L243" i="5"/>
  <c r="L249" i="5"/>
  <c r="L241" i="5"/>
  <c r="L237" i="5"/>
  <c r="L239" i="5"/>
  <c r="L245" i="5"/>
  <c r="L242" i="5"/>
  <c r="L251" i="5"/>
  <c r="L253" i="5"/>
  <c r="L254" i="5"/>
  <c r="L255" i="5"/>
  <c r="L256" i="5"/>
  <c r="L257" i="5"/>
  <c r="L258" i="5"/>
  <c r="L259" i="5"/>
  <c r="L261" i="5"/>
  <c r="L263" i="5"/>
  <c r="L264" i="5"/>
  <c r="L266" i="5"/>
  <c r="L83" i="5"/>
  <c r="L269" i="5"/>
  <c r="L270" i="5"/>
  <c r="L271" i="5"/>
  <c r="L272" i="5"/>
  <c r="L273" i="5"/>
  <c r="L274" i="5"/>
  <c r="L275" i="5"/>
  <c r="L276" i="5"/>
  <c r="L277" i="5"/>
  <c r="L278" i="5"/>
  <c r="L279" i="5"/>
  <c r="L280" i="5"/>
  <c r="L281" i="5"/>
  <c r="L282" i="5"/>
  <c r="L283" i="5"/>
  <c r="L284" i="5"/>
  <c r="L285" i="5"/>
  <c r="L286" i="5"/>
  <c r="L287" i="5"/>
  <c r="L288" i="5"/>
  <c r="L289" i="5"/>
  <c r="L290" i="5"/>
  <c r="L291" i="5"/>
  <c r="L292" i="5"/>
  <c r="L293" i="5"/>
  <c r="L294" i="5"/>
  <c r="L295" i="5"/>
  <c r="L296" i="5"/>
  <c r="L297" i="5"/>
  <c r="L298" i="5"/>
  <c r="L301" i="5"/>
  <c r="L302" i="5"/>
  <c r="L246" i="5"/>
  <c r="L306" i="5"/>
  <c r="L307" i="5"/>
  <c r="L308" i="5"/>
  <c r="L309" i="5"/>
  <c r="L310" i="5"/>
  <c r="L311" i="5"/>
  <c r="L312" i="5"/>
  <c r="L314" i="5"/>
  <c r="L315" i="5"/>
  <c r="L316" i="5"/>
  <c r="L317" i="5"/>
  <c r="L318" i="5"/>
  <c r="L319" i="5"/>
  <c r="L320" i="5"/>
  <c r="L321" i="5"/>
  <c r="L322" i="5"/>
  <c r="L323" i="5"/>
  <c r="L324" i="5"/>
  <c r="L325" i="5"/>
  <c r="L326" i="5"/>
  <c r="L327" i="5"/>
  <c r="L328" i="5"/>
  <c r="L329" i="5"/>
  <c r="L330" i="5"/>
  <c r="L331" i="5"/>
  <c r="L332" i="5"/>
  <c r="L333" i="5"/>
  <c r="L334" i="5"/>
  <c r="L335" i="5"/>
  <c r="L336" i="5"/>
  <c r="L337" i="5"/>
  <c r="L338" i="5"/>
  <c r="L339" i="5"/>
  <c r="L340" i="5"/>
  <c r="L341" i="5"/>
  <c r="L342" i="5"/>
  <c r="L343" i="5"/>
  <c r="L347" i="5"/>
  <c r="L349" i="5"/>
  <c r="L350" i="5"/>
  <c r="L351" i="5"/>
  <c r="L352" i="5"/>
  <c r="L353" i="5"/>
  <c r="L354" i="5"/>
  <c r="L355" i="5"/>
  <c r="L356" i="5"/>
  <c r="L357" i="5"/>
  <c r="L358" i="5"/>
  <c r="L359" i="5"/>
  <c r="L361" i="5"/>
  <c r="L348" i="5"/>
  <c r="L362" i="5"/>
  <c r="L364" i="5"/>
  <c r="L365" i="5"/>
  <c r="L366" i="5"/>
  <c r="L369" i="5"/>
  <c r="L370" i="5"/>
  <c r="L371" i="5"/>
  <c r="L372" i="5"/>
  <c r="L373" i="5"/>
  <c r="L374" i="5"/>
  <c r="L375" i="5"/>
  <c r="L376" i="5"/>
  <c r="L377" i="5"/>
  <c r="L378" i="5"/>
  <c r="L379" i="5"/>
  <c r="L380" i="5"/>
  <c r="L381" i="5"/>
  <c r="L382" i="5"/>
  <c r="L383" i="5"/>
  <c r="L384" i="5"/>
  <c r="L385" i="5"/>
  <c r="L386" i="5"/>
  <c r="L388" i="5"/>
  <c r="L389" i="5"/>
  <c r="L390" i="5"/>
  <c r="L391" i="5"/>
  <c r="L392" i="5"/>
  <c r="L394" i="5"/>
  <c r="L395" i="5"/>
  <c r="L396" i="5"/>
  <c r="L397" i="5"/>
  <c r="L398" i="5"/>
  <c r="L399" i="5"/>
  <c r="L400" i="5"/>
  <c r="L401" i="5"/>
  <c r="L403" i="5"/>
  <c r="L404" i="5"/>
  <c r="L406" i="5"/>
  <c r="L408" i="5"/>
  <c r="L409" i="5"/>
  <c r="L410" i="5"/>
  <c r="L411" i="5"/>
  <c r="L412" i="5"/>
  <c r="L413" i="5"/>
  <c r="L414" i="5"/>
  <c r="L415" i="5"/>
  <c r="L416" i="5"/>
  <c r="L417" i="5"/>
  <c r="L418" i="5"/>
  <c r="L419" i="5"/>
  <c r="L420" i="5"/>
  <c r="L421" i="5"/>
  <c r="L422" i="5"/>
  <c r="L423" i="5"/>
  <c r="L437" i="5"/>
  <c r="L442" i="5"/>
  <c r="L443" i="5"/>
  <c r="L405" i="5"/>
  <c r="L444" i="5"/>
  <c r="L438" i="5"/>
  <c r="L424" i="5"/>
  <c r="L436" i="5"/>
  <c r="L425" i="5"/>
  <c r="L426" i="5"/>
  <c r="L427" i="5"/>
  <c r="L428" i="5"/>
  <c r="L429" i="5"/>
  <c r="L430" i="5"/>
  <c r="L431" i="5"/>
  <c r="L432" i="5"/>
  <c r="L433" i="5"/>
  <c r="L434" i="5"/>
  <c r="L435" i="5"/>
  <c r="L446" i="5"/>
  <c r="L447" i="5"/>
  <c r="L448" i="5"/>
  <c r="L449" i="5"/>
  <c r="L450" i="5"/>
  <c r="L451" i="5"/>
  <c r="L452" i="5"/>
  <c r="L453" i="5"/>
  <c r="L454" i="5"/>
  <c r="L455" i="5"/>
  <c r="L456" i="5"/>
  <c r="L457" i="5"/>
  <c r="L458" i="5"/>
  <c r="L459" i="5"/>
  <c r="L460" i="5"/>
  <c r="L461" i="5"/>
  <c r="L462" i="5"/>
  <c r="L463" i="5"/>
  <c r="L464" i="5"/>
  <c r="L465" i="5"/>
  <c r="L466" i="5"/>
  <c r="L467" i="5"/>
  <c r="L468" i="5"/>
  <c r="L469" i="5"/>
  <c r="L470" i="5"/>
  <c r="L471" i="5"/>
  <c r="L472" i="5"/>
  <c r="L473" i="5"/>
  <c r="L474" i="5"/>
  <c r="L475" i="5"/>
  <c r="L476" i="5"/>
  <c r="L477" i="5"/>
  <c r="L478" i="5"/>
  <c r="L479" i="5"/>
  <c r="L480" i="5"/>
  <c r="L481" i="5"/>
  <c r="L482" i="5"/>
  <c r="L483" i="5"/>
  <c r="L484" i="5"/>
  <c r="L485" i="5"/>
  <c r="L486" i="5"/>
  <c r="L487" i="5"/>
  <c r="L488" i="5"/>
  <c r="L494" i="5"/>
  <c r="L492" i="5"/>
  <c r="L493" i="5"/>
  <c r="L495" i="5"/>
  <c r="L496" i="5"/>
  <c r="L497" i="5"/>
  <c r="L498" i="5"/>
  <c r="L499" i="5"/>
  <c r="L500" i="5"/>
  <c r="L501" i="5"/>
  <c r="L502" i="5"/>
  <c r="L503" i="5"/>
  <c r="L504" i="5"/>
  <c r="L505" i="5"/>
  <c r="L506" i="5"/>
  <c r="L507" i="5"/>
  <c r="L508" i="5"/>
  <c r="L509" i="5"/>
  <c r="L510" i="5"/>
  <c r="L511" i="5"/>
  <c r="L512" i="5"/>
  <c r="L513" i="5"/>
  <c r="L514" i="5"/>
  <c r="L131" i="5"/>
  <c r="L515" i="5"/>
  <c r="L516" i="5"/>
  <c r="L517" i="5"/>
  <c r="L518" i="5"/>
  <c r="L519" i="5"/>
  <c r="L520" i="5"/>
  <c r="L522" i="5"/>
  <c r="L523" i="5"/>
  <c r="L524" i="5"/>
  <c r="L525" i="5"/>
  <c r="L526" i="5"/>
  <c r="L527" i="5"/>
  <c r="L528" i="5"/>
  <c r="L529" i="5"/>
  <c r="L530" i="5"/>
  <c r="L531" i="5"/>
  <c r="L532" i="5"/>
  <c r="L533" i="5"/>
  <c r="L534" i="5"/>
  <c r="L535" i="5"/>
  <c r="L536" i="5"/>
  <c r="L537" i="5"/>
  <c r="L538" i="5"/>
  <c r="L539" i="5"/>
  <c r="L540" i="5"/>
  <c r="L541" i="5"/>
  <c r="L542" i="5"/>
  <c r="L543" i="5"/>
  <c r="L544" i="5"/>
  <c r="L545" i="5"/>
  <c r="L546" i="5"/>
  <c r="L547" i="5"/>
  <c r="L548" i="5"/>
  <c r="L549" i="5"/>
  <c r="L550" i="5"/>
  <c r="L551" i="5"/>
  <c r="L552" i="5"/>
  <c r="L553" i="5"/>
  <c r="L554" i="5"/>
  <c r="L555" i="5"/>
  <c r="L556" i="5"/>
  <c r="L558" i="5"/>
  <c r="L559" i="5"/>
  <c r="L560" i="5"/>
  <c r="L561" i="5"/>
  <c r="L562" i="5"/>
  <c r="L563" i="5"/>
  <c r="L564" i="5"/>
  <c r="L565" i="5"/>
  <c r="L566" i="5"/>
  <c r="L568" i="5"/>
  <c r="L569" i="5"/>
  <c r="L570" i="5"/>
  <c r="L571" i="5"/>
  <c r="L572" i="5"/>
  <c r="L573" i="5"/>
  <c r="L575" i="5"/>
  <c r="L576" i="5"/>
  <c r="L577" i="5"/>
  <c r="L578" i="5"/>
  <c r="L579" i="5"/>
  <c r="L580" i="5"/>
  <c r="L582" i="5"/>
  <c r="L583" i="5"/>
  <c r="L584" i="5"/>
  <c r="L585" i="5"/>
  <c r="L586" i="5"/>
  <c r="L587" i="5"/>
  <c r="L588" i="5"/>
  <c r="L590" i="5"/>
  <c r="L591" i="5"/>
  <c r="L592" i="5"/>
  <c r="L594" i="5"/>
  <c r="L595" i="5"/>
  <c r="L596" i="5"/>
  <c r="L598" i="5"/>
  <c r="L599" i="5"/>
  <c r="L600" i="5"/>
  <c r="L601" i="5"/>
  <c r="L602" i="5"/>
  <c r="L603" i="5"/>
  <c r="L604" i="5"/>
  <c r="L605" i="5"/>
  <c r="L606" i="5"/>
  <c r="L607" i="5"/>
  <c r="L608" i="5"/>
  <c r="L609" i="5"/>
  <c r="L611" i="5"/>
  <c r="L612" i="5"/>
  <c r="L613" i="5"/>
  <c r="L614" i="5"/>
  <c r="L615" i="5"/>
  <c r="L616" i="5"/>
  <c r="L617" i="5"/>
  <c r="L618" i="5"/>
  <c r="L619" i="5"/>
  <c r="L620" i="5"/>
  <c r="L621" i="5"/>
  <c r="L622" i="5"/>
  <c r="L623" i="5"/>
  <c r="L624" i="5"/>
  <c r="L626" i="5"/>
  <c r="L627" i="5"/>
  <c r="L629" i="5"/>
  <c r="L630" i="5"/>
  <c r="L632" i="5"/>
  <c r="L633" i="5"/>
  <c r="L634" i="5"/>
  <c r="L635" i="5"/>
  <c r="L636" i="5"/>
  <c r="L637" i="5"/>
  <c r="L638" i="5"/>
  <c r="L639" i="5"/>
  <c r="L641" i="5"/>
  <c r="L642" i="5"/>
  <c r="L643" i="5"/>
  <c r="L644" i="5"/>
  <c r="L646" i="5"/>
  <c r="L647" i="5"/>
  <c r="L648" i="5"/>
  <c r="L649" i="5"/>
  <c r="L651" i="5"/>
  <c r="L652" i="5"/>
  <c r="L653" i="5"/>
  <c r="L654" i="5"/>
  <c r="L656" i="5"/>
  <c r="L657" i="5"/>
  <c r="L659" i="5"/>
  <c r="L660" i="5"/>
  <c r="L661" i="5"/>
  <c r="L662" i="5"/>
  <c r="L663" i="5"/>
  <c r="L664" i="5"/>
  <c r="L665" i="5"/>
  <c r="L667" i="5"/>
  <c r="L668" i="5"/>
  <c r="L669" i="5"/>
  <c r="L670" i="5"/>
  <c r="L671" i="5"/>
  <c r="L672" i="5"/>
  <c r="L673" i="5"/>
  <c r="L675" i="5"/>
  <c r="L676" i="5"/>
  <c r="L677" i="5"/>
  <c r="L678" i="5"/>
  <c r="L679" i="5"/>
  <c r="L680" i="5"/>
  <c r="L681" i="5"/>
  <c r="L682" i="5"/>
  <c r="L683" i="5"/>
  <c r="L684" i="5"/>
  <c r="L685" i="5"/>
  <c r="L686" i="5"/>
  <c r="L688" i="5"/>
  <c r="L689" i="5"/>
  <c r="L690" i="5"/>
  <c r="L691" i="5"/>
  <c r="L692" i="5"/>
  <c r="L693" i="5"/>
  <c r="L694" i="5"/>
  <c r="L695" i="5"/>
  <c r="L697" i="5"/>
  <c r="L698" i="5"/>
  <c r="L700" i="5"/>
  <c r="L701" i="5"/>
  <c r="L702" i="5"/>
  <c r="L703" i="5"/>
  <c r="L704" i="5"/>
  <c r="L705" i="5"/>
  <c r="L706" i="5"/>
  <c r="L707" i="5"/>
  <c r="L709" i="5"/>
  <c r="L710" i="5"/>
  <c r="L711" i="5"/>
  <c r="L712" i="5"/>
  <c r="L713" i="5"/>
  <c r="L714" i="5"/>
  <c r="L715" i="5"/>
  <c r="L716" i="5"/>
  <c r="L719" i="5"/>
  <c r="L720" i="5"/>
  <c r="L721" i="5"/>
  <c r="L722" i="5"/>
  <c r="L723" i="5"/>
  <c r="L724" i="5"/>
  <c r="L725" i="5"/>
  <c r="L727" i="5"/>
  <c r="L728" i="5"/>
  <c r="L729" i="5"/>
  <c r="L730" i="5"/>
  <c r="L732" i="5"/>
  <c r="L733" i="5"/>
  <c r="L735" i="5"/>
  <c r="L736" i="5"/>
  <c r="L737" i="5"/>
  <c r="L738" i="5"/>
  <c r="L739" i="5"/>
  <c r="L742" i="5"/>
  <c r="L743" i="5"/>
  <c r="L744" i="5"/>
  <c r="L745" i="5"/>
  <c r="L746" i="5"/>
  <c r="L748" i="5"/>
  <c r="L749" i="5"/>
  <c r="L751" i="5"/>
  <c r="L752" i="5"/>
  <c r="L753" i="5"/>
  <c r="L754" i="5"/>
  <c r="L755" i="5"/>
  <c r="L756" i="5"/>
  <c r="L757" i="5"/>
  <c r="L758" i="5"/>
  <c r="L759" i="5"/>
  <c r="L761" i="5"/>
  <c r="L762" i="5"/>
  <c r="L763" i="5"/>
  <c r="L764" i="5"/>
  <c r="L765" i="5"/>
  <c r="L768" i="5"/>
  <c r="L769" i="5"/>
  <c r="L770" i="5"/>
  <c r="L771" i="5"/>
  <c r="L772" i="5"/>
  <c r="L773" i="5"/>
  <c r="L774" i="5"/>
  <c r="L775" i="5"/>
  <c r="L776" i="5"/>
  <c r="L777" i="5"/>
  <c r="L779" i="5"/>
  <c r="L780" i="5"/>
  <c r="L781" i="5"/>
  <c r="L782" i="5"/>
  <c r="L783" i="5"/>
  <c r="L784" i="5"/>
  <c r="L785" i="5"/>
  <c r="L786" i="5"/>
  <c r="L788" i="5"/>
  <c r="L789" i="5"/>
  <c r="L790" i="5"/>
  <c r="L791" i="5"/>
  <c r="L792" i="5"/>
  <c r="L793" i="5"/>
  <c r="L794" i="5"/>
  <c r="L796" i="5"/>
  <c r="L797" i="5"/>
  <c r="L798" i="5"/>
  <c r="L799" i="5"/>
  <c r="L800" i="5"/>
  <c r="L802" i="5"/>
  <c r="L804" i="5"/>
  <c r="L805" i="5"/>
  <c r="L806" i="5"/>
  <c r="L807" i="5"/>
  <c r="L808" i="5"/>
  <c r="L809" i="5"/>
  <c r="L811" i="5"/>
  <c r="L812" i="5"/>
  <c r="L813" i="5"/>
  <c r="L814" i="5"/>
  <c r="L815" i="5"/>
  <c r="L817" i="5"/>
  <c r="L818" i="5"/>
  <c r="L820" i="5"/>
  <c r="L821" i="5"/>
  <c r="L823" i="5"/>
  <c r="L824" i="5"/>
  <c r="L825" i="5"/>
  <c r="L826" i="5"/>
  <c r="L827" i="5"/>
  <c r="L828" i="5"/>
  <c r="L829" i="5"/>
  <c r="L830" i="5"/>
  <c r="L831" i="5"/>
  <c r="L832" i="5"/>
  <c r="L833" i="5"/>
  <c r="L834" i="5"/>
  <c r="L836" i="5"/>
  <c r="L838" i="5"/>
  <c r="L839" i="5"/>
  <c r="L840" i="5"/>
  <c r="L841" i="5"/>
  <c r="L842" i="5"/>
  <c r="M843" i="5" l="1"/>
  <c r="H40" i="5"/>
  <c r="H843" i="5" s="1"/>
  <c r="Q40" i="5" l="1"/>
  <c r="P684" i="5"/>
  <c r="S684" i="5"/>
  <c r="K684" i="5"/>
  <c r="N684" i="5"/>
  <c r="R684" i="5" l="1"/>
  <c r="P222" i="5"/>
  <c r="S222" i="5"/>
  <c r="K222" i="5"/>
  <c r="N222" i="5"/>
  <c r="P156" i="5"/>
  <c r="S156" i="5"/>
  <c r="K156" i="5"/>
  <c r="N156" i="5"/>
  <c r="P218" i="5"/>
  <c r="S218" i="5"/>
  <c r="K218" i="5"/>
  <c r="N218" i="5"/>
  <c r="P217" i="5"/>
  <c r="S217" i="5"/>
  <c r="K217" i="5"/>
  <c r="N217" i="5"/>
  <c r="R217" i="5" l="1"/>
  <c r="R218" i="5"/>
  <c r="R156" i="5"/>
  <c r="R222" i="5"/>
  <c r="P571" i="5"/>
  <c r="S571" i="5"/>
  <c r="K571" i="5"/>
  <c r="N571" i="5"/>
  <c r="P702" i="5"/>
  <c r="S702" i="5"/>
  <c r="K702" i="5"/>
  <c r="N702" i="5"/>
  <c r="R702" i="5" l="1"/>
  <c r="R571" i="5"/>
  <c r="S205" i="5"/>
  <c r="P205" i="5"/>
  <c r="K205" i="5"/>
  <c r="N205" i="5"/>
  <c r="R205" i="5" l="1"/>
  <c r="P37" i="5"/>
  <c r="S37" i="5"/>
  <c r="K37" i="5"/>
  <c r="N37" i="5"/>
  <c r="P185" i="5"/>
  <c r="S185" i="5"/>
  <c r="K185" i="5"/>
  <c r="N185" i="5"/>
  <c r="P336" i="5"/>
  <c r="S336" i="5"/>
  <c r="K336" i="5"/>
  <c r="N336" i="5"/>
  <c r="R336" i="5" l="1"/>
  <c r="R185" i="5"/>
  <c r="R37" i="5"/>
  <c r="S184" i="5"/>
  <c r="P184" i="5"/>
  <c r="K184" i="5"/>
  <c r="N184" i="5"/>
  <c r="S216" i="5"/>
  <c r="P216" i="5"/>
  <c r="K216" i="5"/>
  <c r="N216" i="5"/>
  <c r="S215" i="5"/>
  <c r="P215" i="5"/>
  <c r="K215" i="5"/>
  <c r="N215" i="5"/>
  <c r="P114" i="5"/>
  <c r="S114" i="5"/>
  <c r="K114" i="5"/>
  <c r="N114" i="5"/>
  <c r="S214" i="5"/>
  <c r="P214" i="5"/>
  <c r="K214" i="5"/>
  <c r="N214" i="5"/>
  <c r="P213" i="5"/>
  <c r="S213" i="5"/>
  <c r="K213" i="5"/>
  <c r="N213" i="5"/>
  <c r="P90" i="5"/>
  <c r="S90" i="5"/>
  <c r="K90" i="5"/>
  <c r="N90" i="5"/>
  <c r="R114" i="5" l="1"/>
  <c r="R215" i="5"/>
  <c r="R90" i="5"/>
  <c r="R216" i="5"/>
  <c r="R213" i="5"/>
  <c r="R184" i="5"/>
  <c r="R214" i="5"/>
  <c r="P17" i="5"/>
  <c r="S17" i="5"/>
  <c r="K17" i="5"/>
  <c r="N17" i="5"/>
  <c r="R17" i="5" l="1"/>
  <c r="P714" i="5"/>
  <c r="S714" i="5"/>
  <c r="K714" i="5"/>
  <c r="N714" i="5"/>
  <c r="R714" i="5" l="1"/>
  <c r="K65" i="5"/>
  <c r="N65" i="5"/>
  <c r="P65" i="5"/>
  <c r="S65" i="5"/>
  <c r="R65" i="5" l="1"/>
  <c r="S147" i="5"/>
  <c r="P147" i="5"/>
  <c r="N147" i="5"/>
  <c r="K147" i="5"/>
  <c r="R147" i="5" s="1"/>
  <c r="P259" i="5"/>
  <c r="S259" i="5"/>
  <c r="K259" i="5"/>
  <c r="N259" i="5"/>
  <c r="R259" i="5" l="1"/>
  <c r="P793" i="5"/>
  <c r="S793" i="5"/>
  <c r="K793" i="5"/>
  <c r="N793" i="5"/>
  <c r="P335" i="5"/>
  <c r="S335" i="5"/>
  <c r="K335" i="5"/>
  <c r="N335" i="5"/>
  <c r="P802" i="5"/>
  <c r="S802" i="5"/>
  <c r="K802" i="5"/>
  <c r="N802" i="5"/>
  <c r="P649" i="5"/>
  <c r="P648" i="5"/>
  <c r="S649" i="5"/>
  <c r="K649" i="5"/>
  <c r="N649" i="5"/>
  <c r="P663" i="5"/>
  <c r="S663" i="5"/>
  <c r="K663" i="5"/>
  <c r="N663" i="5"/>
  <c r="P573" i="5"/>
  <c r="S573" i="5"/>
  <c r="K573" i="5"/>
  <c r="N573" i="5"/>
  <c r="R573" i="5" l="1"/>
  <c r="R793" i="5"/>
  <c r="R663" i="5"/>
  <c r="R649" i="5"/>
  <c r="R802" i="5"/>
  <c r="R335" i="5"/>
  <c r="S733" i="5"/>
  <c r="P733" i="5"/>
  <c r="K733" i="5"/>
  <c r="N733" i="5"/>
  <c r="R733" i="5" l="1"/>
  <c r="S165" i="5"/>
  <c r="P165" i="5"/>
  <c r="K165" i="5"/>
  <c r="N165" i="5"/>
  <c r="S117" i="5"/>
  <c r="P117" i="5"/>
  <c r="K117" i="5"/>
  <c r="N117" i="5"/>
  <c r="R117" i="5" l="1"/>
  <c r="R165" i="5"/>
  <c r="P330" i="5"/>
  <c r="S330" i="5"/>
  <c r="K330" i="5"/>
  <c r="N330" i="5"/>
  <c r="R330" i="5" l="1"/>
  <c r="P46" i="5"/>
  <c r="S46" i="5"/>
  <c r="K46" i="5"/>
  <c r="N46" i="5"/>
  <c r="R46" i="5" l="1"/>
  <c r="S361" i="5"/>
  <c r="P361" i="5"/>
  <c r="N361" i="5"/>
  <c r="K361" i="5"/>
  <c r="R361" i="5" s="1"/>
  <c r="S771" i="5"/>
  <c r="P771" i="5"/>
  <c r="N771" i="5"/>
  <c r="K771" i="5"/>
  <c r="R771" i="5" s="1"/>
  <c r="S622" i="5"/>
  <c r="P622" i="5"/>
  <c r="K622" i="5"/>
  <c r="N622" i="5"/>
  <c r="S572" i="5"/>
  <c r="P572" i="5"/>
  <c r="K572" i="5"/>
  <c r="N572" i="5"/>
  <c r="R572" i="5" l="1"/>
  <c r="R622" i="5"/>
  <c r="S210" i="5"/>
  <c r="P210" i="5"/>
  <c r="N210" i="5"/>
  <c r="K210" i="5"/>
  <c r="R210" i="5" s="1"/>
  <c r="S329" i="5"/>
  <c r="P329" i="5"/>
  <c r="N329" i="5"/>
  <c r="K329" i="5"/>
  <c r="R329" i="5" l="1"/>
  <c r="S656" i="5"/>
  <c r="P656" i="5"/>
  <c r="K656" i="5"/>
  <c r="N656" i="5"/>
  <c r="S794" i="5"/>
  <c r="P794" i="5"/>
  <c r="N794" i="5"/>
  <c r="K794" i="5"/>
  <c r="S212" i="5"/>
  <c r="P212" i="5"/>
  <c r="N212" i="5"/>
  <c r="K212" i="5"/>
  <c r="R212" i="5" l="1"/>
  <c r="R794" i="5"/>
  <c r="R656" i="5"/>
  <c r="S211" i="5"/>
  <c r="P211" i="5"/>
  <c r="K211" i="5"/>
  <c r="N211" i="5"/>
  <c r="R211" i="5" l="1"/>
  <c r="P515" i="5" l="1"/>
  <c r="S515" i="5"/>
  <c r="K515" i="5"/>
  <c r="N515" i="5"/>
  <c r="R515" i="5" l="1"/>
  <c r="S219" i="5"/>
  <c r="P219" i="5"/>
  <c r="N219" i="5"/>
  <c r="K219" i="5"/>
  <c r="R219" i="5" s="1"/>
  <c r="K821" i="5" l="1"/>
  <c r="S705" i="5" l="1"/>
  <c r="P705" i="5"/>
  <c r="N705" i="5"/>
  <c r="S704" i="5"/>
  <c r="P704" i="5"/>
  <c r="N704" i="5"/>
  <c r="K705" i="5"/>
  <c r="K704" i="5"/>
  <c r="R705" i="5" l="1"/>
  <c r="R704" i="5"/>
  <c r="S131" i="5"/>
  <c r="P131" i="5"/>
  <c r="K131" i="5"/>
  <c r="N131" i="5"/>
  <c r="R131" i="5" l="1"/>
  <c r="S164" i="5"/>
  <c r="P164" i="5"/>
  <c r="N164" i="5"/>
  <c r="K164" i="5"/>
  <c r="R164" i="5" s="1"/>
  <c r="S262" i="5"/>
  <c r="P262" i="5"/>
  <c r="N262" i="5"/>
  <c r="K262" i="5"/>
  <c r="R262" i="5" s="1"/>
  <c r="S333" i="5" l="1"/>
  <c r="P333" i="5"/>
  <c r="N333" i="5"/>
  <c r="K333" i="5"/>
  <c r="R333" i="5" l="1"/>
  <c r="P710" i="5"/>
  <c r="S710" i="5"/>
  <c r="K710" i="5"/>
  <c r="N710" i="5"/>
  <c r="S155" i="5"/>
  <c r="P155" i="5"/>
  <c r="N155" i="5"/>
  <c r="K155" i="5"/>
  <c r="R155" i="5" s="1"/>
  <c r="P745" i="5"/>
  <c r="N745" i="5"/>
  <c r="K745" i="5"/>
  <c r="R745" i="5" s="1"/>
  <c r="R710" i="5" l="1"/>
  <c r="P765" i="5"/>
  <c r="S765" i="5"/>
  <c r="K765" i="5"/>
  <c r="N765" i="5"/>
  <c r="P359" i="5"/>
  <c r="S359" i="5"/>
  <c r="K359" i="5"/>
  <c r="N359" i="5"/>
  <c r="P163" i="5"/>
  <c r="S163" i="5"/>
  <c r="K163" i="5"/>
  <c r="N163" i="5"/>
  <c r="P183" i="5"/>
  <c r="S183" i="5"/>
  <c r="K183" i="5"/>
  <c r="N183" i="5"/>
  <c r="S182" i="5"/>
  <c r="S181" i="5"/>
  <c r="P182" i="5"/>
  <c r="P209" i="5"/>
  <c r="S209" i="5"/>
  <c r="K209" i="5"/>
  <c r="N209" i="5"/>
  <c r="K182" i="5"/>
  <c r="N182" i="5"/>
  <c r="P181" i="5"/>
  <c r="K181" i="5"/>
  <c r="N181" i="5"/>
  <c r="P334" i="5"/>
  <c r="S334" i="5"/>
  <c r="K334" i="5"/>
  <c r="N334" i="5"/>
  <c r="K299" i="5"/>
  <c r="R183" i="5" l="1"/>
  <c r="R334" i="5"/>
  <c r="R163" i="5"/>
  <c r="R181" i="5"/>
  <c r="R359" i="5"/>
  <c r="R182" i="5"/>
  <c r="R765" i="5"/>
  <c r="R209" i="5"/>
  <c r="S43" i="5"/>
  <c r="P43" i="5"/>
  <c r="N43" i="5"/>
  <c r="K43" i="5"/>
  <c r="K338" i="5"/>
  <c r="N338" i="5"/>
  <c r="P338" i="5"/>
  <c r="S338" i="5"/>
  <c r="P45" i="5"/>
  <c r="S45" i="5"/>
  <c r="K45" i="5"/>
  <c r="N45" i="5"/>
  <c r="R45" i="5" l="1"/>
  <c r="R43" i="5"/>
  <c r="R338" i="5"/>
  <c r="S239" i="5"/>
  <c r="P239" i="5"/>
  <c r="N239" i="5"/>
  <c r="K239" i="5"/>
  <c r="S180" i="5"/>
  <c r="P180" i="5"/>
  <c r="N180" i="5"/>
  <c r="K180" i="5"/>
  <c r="R180" i="5" s="1"/>
  <c r="S179" i="5"/>
  <c r="P179" i="5"/>
  <c r="N179" i="5"/>
  <c r="K179" i="5"/>
  <c r="R179" i="5" s="1"/>
  <c r="S178" i="5"/>
  <c r="P178" i="5"/>
  <c r="N178" i="5"/>
  <c r="K178" i="5"/>
  <c r="R239" i="5" l="1"/>
  <c r="R178" i="5"/>
  <c r="S332" i="5"/>
  <c r="P332" i="5"/>
  <c r="N332" i="5"/>
  <c r="K332" i="5"/>
  <c r="R332" i="5" s="1"/>
  <c r="P831" i="5" l="1"/>
  <c r="S831" i="5"/>
  <c r="K831" i="5"/>
  <c r="N831" i="5"/>
  <c r="R831" i="5" l="1"/>
  <c r="S44" i="5"/>
  <c r="P44" i="5"/>
  <c r="K44" i="5"/>
  <c r="N44" i="5"/>
  <c r="S487" i="5"/>
  <c r="P487" i="5"/>
  <c r="N487" i="5"/>
  <c r="K487" i="5"/>
  <c r="R487" i="5" s="1"/>
  <c r="S715" i="5"/>
  <c r="P715" i="5"/>
  <c r="N715" i="5"/>
  <c r="K715" i="5"/>
  <c r="S292" i="5"/>
  <c r="K292" i="5"/>
  <c r="N292" i="5"/>
  <c r="P292" i="5"/>
  <c r="S773" i="5"/>
  <c r="P773" i="5"/>
  <c r="N773" i="5"/>
  <c r="K773" i="5"/>
  <c r="S356" i="5"/>
  <c r="P356" i="5"/>
  <c r="N356" i="5"/>
  <c r="K356" i="5"/>
  <c r="S177" i="5"/>
  <c r="P177" i="5"/>
  <c r="N177" i="5"/>
  <c r="K177" i="5"/>
  <c r="R177" i="5" s="1"/>
  <c r="S176" i="5"/>
  <c r="P176" i="5"/>
  <c r="N176" i="5"/>
  <c r="K176" i="5"/>
  <c r="R176" i="5" s="1"/>
  <c r="K168" i="5"/>
  <c r="N168" i="5"/>
  <c r="P168" i="5"/>
  <c r="S168" i="5"/>
  <c r="K166" i="5"/>
  <c r="N166" i="5"/>
  <c r="P166" i="5"/>
  <c r="S166" i="5"/>
  <c r="P243" i="5"/>
  <c r="S243" i="5"/>
  <c r="K243" i="5"/>
  <c r="N243" i="5"/>
  <c r="S69" i="5"/>
  <c r="N69" i="5"/>
  <c r="K69" i="5"/>
  <c r="R356" i="5" l="1"/>
  <c r="R715" i="5"/>
  <c r="R166" i="5"/>
  <c r="R168" i="5"/>
  <c r="R69" i="5"/>
  <c r="R292" i="5"/>
  <c r="R243" i="5"/>
  <c r="R44" i="5"/>
  <c r="R773" i="5"/>
  <c r="S756" i="5"/>
  <c r="P756" i="5"/>
  <c r="S198" i="5"/>
  <c r="S171" i="5"/>
  <c r="S256" i="5" l="1"/>
  <c r="P256" i="5"/>
  <c r="N256" i="5"/>
  <c r="K256" i="5"/>
  <c r="R256" i="5" s="1"/>
  <c r="S355" i="5"/>
  <c r="S354" i="5"/>
  <c r="S519" i="5"/>
  <c r="P519" i="5"/>
  <c r="N519" i="5"/>
  <c r="K519" i="5"/>
  <c r="S68" i="5"/>
  <c r="K68" i="5"/>
  <c r="N68" i="5"/>
  <c r="S832" i="5"/>
  <c r="P832" i="5"/>
  <c r="K832" i="5"/>
  <c r="N832" i="5"/>
  <c r="R519" i="5" l="1"/>
  <c r="R832" i="5"/>
  <c r="R68" i="5"/>
  <c r="K691" i="5"/>
  <c r="N691" i="5"/>
  <c r="P691" i="5"/>
  <c r="S691" i="5"/>
  <c r="R691" i="5" l="1"/>
  <c r="K455" i="5"/>
  <c r="K503" i="5"/>
  <c r="K502" i="5"/>
  <c r="K500" i="5"/>
  <c r="K499" i="5"/>
  <c r="K498" i="5"/>
  <c r="K497" i="5"/>
  <c r="K493" i="5"/>
  <c r="K492" i="5"/>
  <c r="K496" i="5"/>
  <c r="S529" i="5" l="1"/>
  <c r="P529" i="5"/>
  <c r="N529" i="5"/>
  <c r="K529" i="5"/>
  <c r="R529" i="5" s="1"/>
  <c r="K756" i="5"/>
  <c r="N756" i="5"/>
  <c r="P624" i="5"/>
  <c r="S624" i="5"/>
  <c r="K624" i="5"/>
  <c r="N624" i="5"/>
  <c r="K611" i="5"/>
  <c r="N728" i="5"/>
  <c r="R728" i="5" s="1"/>
  <c r="N729" i="5"/>
  <c r="N730" i="5"/>
  <c r="R624" i="5" l="1"/>
  <c r="R756" i="5"/>
  <c r="P709" i="5"/>
  <c r="S709" i="5"/>
  <c r="K709" i="5"/>
  <c r="N709" i="5"/>
  <c r="R709" i="5" l="1"/>
  <c r="S460" i="5"/>
  <c r="P460" i="5"/>
  <c r="N460" i="5"/>
  <c r="K460" i="5"/>
  <c r="S459" i="5"/>
  <c r="P459" i="5"/>
  <c r="N459" i="5"/>
  <c r="K459" i="5"/>
  <c r="R459" i="5" s="1"/>
  <c r="S458" i="5"/>
  <c r="P458" i="5"/>
  <c r="N458" i="5"/>
  <c r="K458" i="5"/>
  <c r="S457" i="5"/>
  <c r="P457" i="5"/>
  <c r="N457" i="5"/>
  <c r="K457" i="5"/>
  <c r="S454" i="5"/>
  <c r="P454" i="5"/>
  <c r="N454" i="5"/>
  <c r="K454" i="5"/>
  <c r="S453" i="5"/>
  <c r="P453" i="5"/>
  <c r="N453" i="5"/>
  <c r="K453" i="5"/>
  <c r="S452" i="5"/>
  <c r="P452" i="5"/>
  <c r="N452" i="5"/>
  <c r="K452" i="5"/>
  <c r="S451" i="5"/>
  <c r="P451" i="5"/>
  <c r="N451" i="5"/>
  <c r="K451" i="5"/>
  <c r="R451" i="5" s="1"/>
  <c r="S450" i="5"/>
  <c r="P450" i="5"/>
  <c r="N450" i="5"/>
  <c r="K450" i="5"/>
  <c r="S494" i="5"/>
  <c r="P494" i="5"/>
  <c r="N494" i="5"/>
  <c r="K494" i="5"/>
  <c r="S449" i="5"/>
  <c r="P449" i="5"/>
  <c r="N449" i="5"/>
  <c r="K449" i="5"/>
  <c r="R449" i="5" s="1"/>
  <c r="S448" i="5"/>
  <c r="P448" i="5"/>
  <c r="N448" i="5"/>
  <c r="K448" i="5"/>
  <c r="S447" i="5"/>
  <c r="P447" i="5"/>
  <c r="N447" i="5"/>
  <c r="K447" i="5"/>
  <c r="S434" i="5"/>
  <c r="P434" i="5"/>
  <c r="N434" i="5"/>
  <c r="K434" i="5"/>
  <c r="R434" i="5" s="1"/>
  <c r="P785" i="5"/>
  <c r="S785" i="5"/>
  <c r="K785" i="5"/>
  <c r="R785" i="5" s="1"/>
  <c r="N785" i="5"/>
  <c r="P355" i="5"/>
  <c r="K355" i="5"/>
  <c r="N355" i="5"/>
  <c r="P354" i="5"/>
  <c r="K354" i="5"/>
  <c r="N354" i="5"/>
  <c r="S242" i="5"/>
  <c r="P242" i="5"/>
  <c r="N242" i="5"/>
  <c r="K242" i="5"/>
  <c r="S245" i="5"/>
  <c r="P245" i="5"/>
  <c r="N245" i="5"/>
  <c r="K245" i="5"/>
  <c r="R245" i="5" s="1"/>
  <c r="S120" i="5"/>
  <c r="P120" i="5"/>
  <c r="N120" i="5"/>
  <c r="K120" i="5"/>
  <c r="S237" i="5"/>
  <c r="P237" i="5"/>
  <c r="N237" i="5"/>
  <c r="K237" i="5"/>
  <c r="S241" i="5"/>
  <c r="P241" i="5"/>
  <c r="N241" i="5"/>
  <c r="K241" i="5"/>
  <c r="S249" i="5"/>
  <c r="P249" i="5"/>
  <c r="N249" i="5"/>
  <c r="K249" i="5"/>
  <c r="S236" i="5"/>
  <c r="P236" i="5"/>
  <c r="N236" i="5"/>
  <c r="K236" i="5"/>
  <c r="S235" i="5"/>
  <c r="P235" i="5"/>
  <c r="N235" i="5"/>
  <c r="K235" i="5"/>
  <c r="R235" i="5" s="1"/>
  <c r="S250" i="5"/>
  <c r="P250" i="5"/>
  <c r="N250" i="5"/>
  <c r="K250" i="5"/>
  <c r="S248" i="5"/>
  <c r="P248" i="5"/>
  <c r="N248" i="5"/>
  <c r="K248" i="5"/>
  <c r="S234" i="5"/>
  <c r="P234" i="5"/>
  <c r="N234" i="5"/>
  <c r="K234" i="5"/>
  <c r="R234" i="5" s="1"/>
  <c r="S233" i="5"/>
  <c r="P233" i="5"/>
  <c r="N233" i="5"/>
  <c r="K233" i="5"/>
  <c r="S232" i="5"/>
  <c r="P232" i="5"/>
  <c r="N232" i="5"/>
  <c r="K232" i="5"/>
  <c r="S231" i="5"/>
  <c r="P231" i="5"/>
  <c r="N231" i="5"/>
  <c r="K231" i="5"/>
  <c r="R231" i="5" s="1"/>
  <c r="S230" i="5"/>
  <c r="P230" i="5"/>
  <c r="N230" i="5"/>
  <c r="K230" i="5"/>
  <c r="S229" i="5"/>
  <c r="P229" i="5"/>
  <c r="N229" i="5"/>
  <c r="K229" i="5"/>
  <c r="S228" i="5"/>
  <c r="P228" i="5"/>
  <c r="N228" i="5"/>
  <c r="K228" i="5"/>
  <c r="R228" i="5" s="1"/>
  <c r="S227" i="5"/>
  <c r="P227" i="5"/>
  <c r="N227" i="5"/>
  <c r="K227" i="5"/>
  <c r="S226" i="5"/>
  <c r="P226" i="5"/>
  <c r="N226" i="5"/>
  <c r="K226" i="5"/>
  <c r="S225" i="5"/>
  <c r="P225" i="5"/>
  <c r="N225" i="5"/>
  <c r="K225" i="5"/>
  <c r="S224" i="5"/>
  <c r="P224" i="5"/>
  <c r="N224" i="5"/>
  <c r="K224" i="5"/>
  <c r="S223" i="5"/>
  <c r="P223" i="5"/>
  <c r="N223" i="5"/>
  <c r="K223" i="5"/>
  <c r="S221" i="5"/>
  <c r="P221" i="5"/>
  <c r="N221" i="5"/>
  <c r="K221" i="5"/>
  <c r="R221" i="5" s="1"/>
  <c r="S208" i="5"/>
  <c r="P208" i="5"/>
  <c r="N208" i="5"/>
  <c r="K208" i="5"/>
  <c r="S207" i="5"/>
  <c r="P207" i="5"/>
  <c r="N207" i="5"/>
  <c r="K207" i="5"/>
  <c r="S206" i="5"/>
  <c r="P206" i="5"/>
  <c r="N206" i="5"/>
  <c r="K206" i="5"/>
  <c r="R206" i="5" s="1"/>
  <c r="S204" i="5"/>
  <c r="P204" i="5"/>
  <c r="N204" i="5"/>
  <c r="K204" i="5"/>
  <c r="S203" i="5"/>
  <c r="P203" i="5"/>
  <c r="N203" i="5"/>
  <c r="K203" i="5"/>
  <c r="P195" i="5"/>
  <c r="N195" i="5"/>
  <c r="K195" i="5"/>
  <c r="S202" i="5"/>
  <c r="P202" i="5"/>
  <c r="N202" i="5"/>
  <c r="K202" i="5"/>
  <c r="S201" i="5"/>
  <c r="P201" i="5"/>
  <c r="N201" i="5"/>
  <c r="K201" i="5"/>
  <c r="S200" i="5"/>
  <c r="P200" i="5"/>
  <c r="N200" i="5"/>
  <c r="K200" i="5"/>
  <c r="S199" i="5"/>
  <c r="P199" i="5"/>
  <c r="N199" i="5"/>
  <c r="K199" i="5"/>
  <c r="R199" i="5" s="1"/>
  <c r="P198" i="5"/>
  <c r="N198" i="5"/>
  <c r="K198" i="5"/>
  <c r="S197" i="5"/>
  <c r="P197" i="5"/>
  <c r="N197" i="5"/>
  <c r="K197" i="5"/>
  <c r="S196" i="5"/>
  <c r="P196" i="5"/>
  <c r="N196" i="5"/>
  <c r="K196" i="5"/>
  <c r="S194" i="5"/>
  <c r="P194" i="5"/>
  <c r="N194" i="5"/>
  <c r="K194" i="5"/>
  <c r="R194" i="5" s="1"/>
  <c r="S193" i="5"/>
  <c r="P193" i="5"/>
  <c r="N193" i="5"/>
  <c r="K193" i="5"/>
  <c r="S192" i="5"/>
  <c r="P192" i="5"/>
  <c r="N192" i="5"/>
  <c r="K192" i="5"/>
  <c r="S191" i="5"/>
  <c r="P191" i="5"/>
  <c r="N191" i="5"/>
  <c r="K191" i="5"/>
  <c r="R191" i="5" s="1"/>
  <c r="S189" i="5"/>
  <c r="P189" i="5"/>
  <c r="N189" i="5"/>
  <c r="K189" i="5"/>
  <c r="S144" i="5"/>
  <c r="P144" i="5"/>
  <c r="N144" i="5"/>
  <c r="K144" i="5"/>
  <c r="S188" i="5"/>
  <c r="P188" i="5"/>
  <c r="N188" i="5"/>
  <c r="K188" i="5"/>
  <c r="R188" i="5" s="1"/>
  <c r="S187" i="5"/>
  <c r="P187" i="5"/>
  <c r="N187" i="5"/>
  <c r="K187" i="5"/>
  <c r="P186" i="5"/>
  <c r="N186" i="5"/>
  <c r="K186" i="5"/>
  <c r="P171" i="5"/>
  <c r="N171" i="5"/>
  <c r="K171" i="5"/>
  <c r="S833" i="5"/>
  <c r="P833" i="5"/>
  <c r="N833" i="5"/>
  <c r="K833" i="5"/>
  <c r="S175" i="5"/>
  <c r="P175" i="5"/>
  <c r="N175" i="5"/>
  <c r="K175" i="5"/>
  <c r="R175" i="5" s="1"/>
  <c r="S170" i="5"/>
  <c r="P170" i="5"/>
  <c r="N170" i="5"/>
  <c r="K170" i="5"/>
  <c r="S174" i="5"/>
  <c r="P174" i="5"/>
  <c r="N174" i="5"/>
  <c r="K174" i="5"/>
  <c r="S173" i="5"/>
  <c r="P173" i="5"/>
  <c r="N173" i="5"/>
  <c r="K173" i="5"/>
  <c r="S172" i="5"/>
  <c r="P172" i="5"/>
  <c r="N172" i="5"/>
  <c r="K172" i="5"/>
  <c r="S169" i="5"/>
  <c r="P169" i="5"/>
  <c r="N169" i="5"/>
  <c r="K169" i="5"/>
  <c r="S167" i="5"/>
  <c r="P167" i="5"/>
  <c r="N167" i="5"/>
  <c r="K167" i="5"/>
  <c r="R167" i="5" s="1"/>
  <c r="S162" i="5"/>
  <c r="P162" i="5"/>
  <c r="N162" i="5"/>
  <c r="K162" i="5"/>
  <c r="S161" i="5"/>
  <c r="P161" i="5"/>
  <c r="N161" i="5"/>
  <c r="K161" i="5"/>
  <c r="S160" i="5"/>
  <c r="P160" i="5"/>
  <c r="N160" i="5"/>
  <c r="K160" i="5"/>
  <c r="R160" i="5" s="1"/>
  <c r="S159" i="5"/>
  <c r="P159" i="5"/>
  <c r="N159" i="5"/>
  <c r="K159" i="5"/>
  <c r="S157" i="5"/>
  <c r="P157" i="5"/>
  <c r="N157" i="5"/>
  <c r="K157" i="5"/>
  <c r="S129" i="5"/>
  <c r="P129" i="5"/>
  <c r="N129" i="5"/>
  <c r="K129" i="5"/>
  <c r="R129" i="5" s="1"/>
  <c r="S154" i="5"/>
  <c r="P154" i="5"/>
  <c r="N154" i="5"/>
  <c r="K154" i="5"/>
  <c r="S153" i="5"/>
  <c r="P153" i="5"/>
  <c r="N153" i="5"/>
  <c r="K153" i="5"/>
  <c r="S152" i="5"/>
  <c r="P152" i="5"/>
  <c r="N152" i="5"/>
  <c r="K152" i="5"/>
  <c r="R152" i="5" s="1"/>
  <c r="S151" i="5"/>
  <c r="P151" i="5"/>
  <c r="N151" i="5"/>
  <c r="K151" i="5"/>
  <c r="S150" i="5"/>
  <c r="P150" i="5"/>
  <c r="N150" i="5"/>
  <c r="K150" i="5"/>
  <c r="S149" i="5"/>
  <c r="P149" i="5"/>
  <c r="N149" i="5"/>
  <c r="K149" i="5"/>
  <c r="S148" i="5"/>
  <c r="P148" i="5"/>
  <c r="N148" i="5"/>
  <c r="K148" i="5"/>
  <c r="S146" i="5"/>
  <c r="P146" i="5"/>
  <c r="N146" i="5"/>
  <c r="K146" i="5"/>
  <c r="S145" i="5"/>
  <c r="P145" i="5"/>
  <c r="N145" i="5"/>
  <c r="K145" i="5"/>
  <c r="R145" i="5" s="1"/>
  <c r="S143" i="5"/>
  <c r="P143" i="5"/>
  <c r="N143" i="5"/>
  <c r="K143" i="5"/>
  <c r="S141" i="5"/>
  <c r="P141" i="5"/>
  <c r="N141" i="5"/>
  <c r="K141" i="5"/>
  <c r="S140" i="5"/>
  <c r="P140" i="5"/>
  <c r="N140" i="5"/>
  <c r="K140" i="5"/>
  <c r="R140" i="5" s="1"/>
  <c r="S139" i="5"/>
  <c r="P139" i="5"/>
  <c r="N139" i="5"/>
  <c r="K139" i="5"/>
  <c r="S138" i="5"/>
  <c r="P138" i="5"/>
  <c r="N138" i="5"/>
  <c r="K138" i="5"/>
  <c r="S137" i="5"/>
  <c r="P137" i="5"/>
  <c r="N137" i="5"/>
  <c r="K137" i="5"/>
  <c r="R137" i="5" s="1"/>
  <c r="S136" i="5"/>
  <c r="P136" i="5"/>
  <c r="N136" i="5"/>
  <c r="K136" i="5"/>
  <c r="S135" i="5"/>
  <c r="P135" i="5"/>
  <c r="N135" i="5"/>
  <c r="K135" i="5"/>
  <c r="S134" i="5"/>
  <c r="P134" i="5"/>
  <c r="N134" i="5"/>
  <c r="K134" i="5"/>
  <c r="R134" i="5" s="1"/>
  <c r="S128" i="5"/>
  <c r="P128" i="5"/>
  <c r="N128" i="5"/>
  <c r="K128" i="5"/>
  <c r="S130" i="5"/>
  <c r="P130" i="5"/>
  <c r="N130" i="5"/>
  <c r="K130" i="5"/>
  <c r="S116" i="5"/>
  <c r="P116" i="5"/>
  <c r="N116" i="5"/>
  <c r="K116" i="5"/>
  <c r="S109" i="5"/>
  <c r="P109" i="5"/>
  <c r="N109" i="5"/>
  <c r="K109" i="5"/>
  <c r="S115" i="5"/>
  <c r="P115" i="5"/>
  <c r="N115" i="5"/>
  <c r="K115" i="5"/>
  <c r="S133" i="5"/>
  <c r="P133" i="5"/>
  <c r="N133" i="5"/>
  <c r="K133" i="5"/>
  <c r="R133" i="5" s="1"/>
  <c r="S132" i="5"/>
  <c r="P132" i="5"/>
  <c r="N132" i="5"/>
  <c r="K132" i="5"/>
  <c r="S113" i="5"/>
  <c r="P113" i="5"/>
  <c r="N113" i="5"/>
  <c r="K113" i="5"/>
  <c r="S112" i="5"/>
  <c r="P112" i="5"/>
  <c r="N112" i="5"/>
  <c r="K112" i="5"/>
  <c r="R112" i="5" s="1"/>
  <c r="S111" i="5"/>
  <c r="P111" i="5"/>
  <c r="N111" i="5"/>
  <c r="K111" i="5"/>
  <c r="S110" i="5"/>
  <c r="P110" i="5"/>
  <c r="N110" i="5"/>
  <c r="K110" i="5"/>
  <c r="S142" i="5"/>
  <c r="P142" i="5"/>
  <c r="N142" i="5"/>
  <c r="K142" i="5"/>
  <c r="R142" i="5" s="1"/>
  <c r="S108" i="5"/>
  <c r="P108" i="5"/>
  <c r="N108" i="5"/>
  <c r="K108" i="5"/>
  <c r="S119" i="5"/>
  <c r="P119" i="5"/>
  <c r="N119" i="5"/>
  <c r="K119" i="5"/>
  <c r="S118" i="5"/>
  <c r="P118" i="5"/>
  <c r="N118" i="5"/>
  <c r="K118" i="5"/>
  <c r="R118" i="5" s="1"/>
  <c r="S124" i="5"/>
  <c r="P124" i="5"/>
  <c r="N124" i="5"/>
  <c r="K124" i="5"/>
  <c r="S127" i="5"/>
  <c r="P127" i="5"/>
  <c r="N127" i="5"/>
  <c r="K127" i="5"/>
  <c r="S123" i="5"/>
  <c r="P123" i="5"/>
  <c r="N123" i="5"/>
  <c r="K123" i="5"/>
  <c r="S122" i="5"/>
  <c r="P122" i="5"/>
  <c r="N122" i="5"/>
  <c r="K122" i="5"/>
  <c r="S121" i="5"/>
  <c r="P121" i="5"/>
  <c r="N121" i="5"/>
  <c r="K121" i="5"/>
  <c r="S107" i="5"/>
  <c r="P107" i="5"/>
  <c r="N107" i="5"/>
  <c r="K107" i="5"/>
  <c r="R107" i="5" s="1"/>
  <c r="S126" i="5"/>
  <c r="P126" i="5"/>
  <c r="N126" i="5"/>
  <c r="K126" i="5"/>
  <c r="S125" i="5"/>
  <c r="P125" i="5"/>
  <c r="N125" i="5"/>
  <c r="K125" i="5"/>
  <c r="S91" i="5"/>
  <c r="P91" i="5"/>
  <c r="N91" i="5"/>
  <c r="K91" i="5"/>
  <c r="R91" i="5" s="1"/>
  <c r="S240" i="5"/>
  <c r="P240" i="5"/>
  <c r="N240" i="5"/>
  <c r="K240" i="5"/>
  <c r="S89" i="5"/>
  <c r="P89" i="5"/>
  <c r="N89" i="5"/>
  <c r="K89" i="5"/>
  <c r="S349" i="5"/>
  <c r="P349" i="5"/>
  <c r="N349" i="5"/>
  <c r="K349" i="5"/>
  <c r="R349" i="5" s="1"/>
  <c r="S84" i="5"/>
  <c r="P84" i="5"/>
  <c r="N84" i="5"/>
  <c r="K84" i="5"/>
  <c r="S82" i="5"/>
  <c r="P82" i="5"/>
  <c r="N82" i="5"/>
  <c r="K82" i="5"/>
  <c r="S81" i="5"/>
  <c r="P81" i="5"/>
  <c r="N81" i="5"/>
  <c r="K81" i="5"/>
  <c r="R81" i="5" s="1"/>
  <c r="S80" i="5"/>
  <c r="P80" i="5"/>
  <c r="N80" i="5"/>
  <c r="K80" i="5"/>
  <c r="S79" i="5"/>
  <c r="P79" i="5"/>
  <c r="N79" i="5"/>
  <c r="K79" i="5"/>
  <c r="P77" i="5"/>
  <c r="N77" i="5"/>
  <c r="K77" i="5"/>
  <c r="P307" i="5"/>
  <c r="N307" i="5"/>
  <c r="K307" i="5"/>
  <c r="S76" i="5"/>
  <c r="P76" i="5"/>
  <c r="N76" i="5"/>
  <c r="K76" i="5"/>
  <c r="R76" i="5" s="1"/>
  <c r="S88" i="5"/>
  <c r="P88" i="5"/>
  <c r="N88" i="5"/>
  <c r="K88" i="5"/>
  <c r="S75" i="5"/>
  <c r="P75" i="5"/>
  <c r="N75" i="5"/>
  <c r="K75" i="5"/>
  <c r="S74" i="5"/>
  <c r="P74" i="5"/>
  <c r="N74" i="5"/>
  <c r="K74" i="5"/>
  <c r="R74" i="5" s="1"/>
  <c r="S73" i="5"/>
  <c r="P73" i="5"/>
  <c r="N73" i="5"/>
  <c r="K73" i="5"/>
  <c r="S72" i="5"/>
  <c r="P72" i="5"/>
  <c r="N72" i="5"/>
  <c r="K72" i="5"/>
  <c r="S87" i="5"/>
  <c r="P87" i="5"/>
  <c r="N87" i="5"/>
  <c r="K87" i="5"/>
  <c r="S71" i="5"/>
  <c r="P71" i="5"/>
  <c r="N71" i="5"/>
  <c r="K71" i="5"/>
  <c r="S70" i="5"/>
  <c r="P70" i="5"/>
  <c r="N70" i="5"/>
  <c r="K70" i="5"/>
  <c r="N67" i="5"/>
  <c r="K67" i="5"/>
  <c r="S59" i="5"/>
  <c r="P59" i="5"/>
  <c r="N59" i="5"/>
  <c r="K59" i="5"/>
  <c r="S31" i="5"/>
  <c r="P31" i="5"/>
  <c r="N31" i="5"/>
  <c r="K31" i="5"/>
  <c r="R31" i="5" s="1"/>
  <c r="S57" i="5"/>
  <c r="P57" i="5"/>
  <c r="N57" i="5"/>
  <c r="K57" i="5"/>
  <c r="S56" i="5"/>
  <c r="P56" i="5"/>
  <c r="N56" i="5"/>
  <c r="K56" i="5"/>
  <c r="S55" i="5"/>
  <c r="P55" i="5"/>
  <c r="N55" i="5"/>
  <c r="K55" i="5"/>
  <c r="R55" i="5" s="1"/>
  <c r="S823" i="5"/>
  <c r="P823" i="5"/>
  <c r="N823" i="5"/>
  <c r="K823" i="5"/>
  <c r="S60" i="5"/>
  <c r="P60" i="5"/>
  <c r="N60" i="5"/>
  <c r="K60" i="5"/>
  <c r="S61" i="5"/>
  <c r="P61" i="5"/>
  <c r="N61" i="5"/>
  <c r="K61" i="5"/>
  <c r="R61" i="5" s="1"/>
  <c r="S337" i="5"/>
  <c r="P337" i="5"/>
  <c r="N337" i="5"/>
  <c r="K337" i="5"/>
  <c r="S85" i="5"/>
  <c r="P85" i="5"/>
  <c r="N85" i="5"/>
  <c r="K85" i="5"/>
  <c r="S36" i="5"/>
  <c r="P36" i="5"/>
  <c r="N36" i="5"/>
  <c r="K36" i="5"/>
  <c r="R36" i="5" s="1"/>
  <c r="S35" i="5"/>
  <c r="P35" i="5"/>
  <c r="N35" i="5"/>
  <c r="K35" i="5"/>
  <c r="S34" i="5"/>
  <c r="P34" i="5"/>
  <c r="N34" i="5"/>
  <c r="K34" i="5"/>
  <c r="S32" i="5"/>
  <c r="P32" i="5"/>
  <c r="N32" i="5"/>
  <c r="K32" i="5"/>
  <c r="S62" i="5"/>
  <c r="P62" i="5"/>
  <c r="N62" i="5"/>
  <c r="K62" i="5"/>
  <c r="S66" i="5"/>
  <c r="P66" i="5"/>
  <c r="N66" i="5"/>
  <c r="K66" i="5"/>
  <c r="S30" i="5"/>
  <c r="P30" i="5"/>
  <c r="N30" i="5"/>
  <c r="K30" i="5"/>
  <c r="R30" i="5" s="1"/>
  <c r="S254" i="5"/>
  <c r="P254" i="5"/>
  <c r="N254" i="5"/>
  <c r="K254" i="5"/>
  <c r="S25" i="5"/>
  <c r="P25" i="5"/>
  <c r="N25" i="5"/>
  <c r="K25" i="5"/>
  <c r="S24" i="5"/>
  <c r="P24" i="5"/>
  <c r="N24" i="5"/>
  <c r="K24" i="5"/>
  <c r="R24" i="5" s="1"/>
  <c r="S23" i="5"/>
  <c r="P23" i="5"/>
  <c r="N23" i="5"/>
  <c r="K23" i="5"/>
  <c r="S22" i="5"/>
  <c r="P22" i="5"/>
  <c r="N22" i="5"/>
  <c r="K22" i="5"/>
  <c r="S19" i="5"/>
  <c r="P19" i="5"/>
  <c r="N19" i="5"/>
  <c r="K19" i="5"/>
  <c r="R19" i="5" s="1"/>
  <c r="S251" i="5"/>
  <c r="P251" i="5"/>
  <c r="N251" i="5"/>
  <c r="K251" i="5"/>
  <c r="S220" i="5"/>
  <c r="P220" i="5"/>
  <c r="N220" i="5"/>
  <c r="K220" i="5"/>
  <c r="S26" i="5"/>
  <c r="P26" i="5"/>
  <c r="N26" i="5"/>
  <c r="K26" i="5"/>
  <c r="R26" i="5" s="1"/>
  <c r="S33" i="5"/>
  <c r="P33" i="5"/>
  <c r="N33" i="5"/>
  <c r="K33" i="5"/>
  <c r="S63" i="5"/>
  <c r="P63" i="5"/>
  <c r="N63" i="5"/>
  <c r="K63" i="5"/>
  <c r="S29" i="5"/>
  <c r="P29" i="5"/>
  <c r="N29" i="5"/>
  <c r="K29" i="5"/>
  <c r="R29" i="5" s="1"/>
  <c r="S64" i="5"/>
  <c r="P64" i="5"/>
  <c r="N64" i="5"/>
  <c r="K64" i="5"/>
  <c r="S15" i="5"/>
  <c r="P15" i="5"/>
  <c r="N15" i="5"/>
  <c r="K15" i="5"/>
  <c r="S13" i="5"/>
  <c r="P13" i="5"/>
  <c r="K13" i="5"/>
  <c r="R13" i="5" s="1"/>
  <c r="S12" i="5"/>
  <c r="P12" i="5"/>
  <c r="K12" i="5"/>
  <c r="R12" i="5" s="1"/>
  <c r="S11" i="5"/>
  <c r="P11" i="5"/>
  <c r="K11" i="5"/>
  <c r="R11" i="5" s="1"/>
  <c r="S10" i="5"/>
  <c r="P10" i="5"/>
  <c r="K10" i="5"/>
  <c r="R10" i="5" s="1"/>
  <c r="S9" i="5"/>
  <c r="P9" i="5"/>
  <c r="K9" i="5"/>
  <c r="R9" i="5" s="1"/>
  <c r="S8" i="5"/>
  <c r="P8" i="5"/>
  <c r="K8" i="5"/>
  <c r="R8" i="5" s="1"/>
  <c r="Q7" i="5"/>
  <c r="P7" i="5"/>
  <c r="K7" i="5"/>
  <c r="K401" i="5"/>
  <c r="N401" i="5"/>
  <c r="P401" i="5"/>
  <c r="S401" i="5"/>
  <c r="K400" i="5"/>
  <c r="N400" i="5"/>
  <c r="P400" i="5"/>
  <c r="S400" i="5"/>
  <c r="R15" i="5" l="1"/>
  <c r="R63" i="5"/>
  <c r="R220" i="5"/>
  <c r="R22" i="5"/>
  <c r="R25" i="5"/>
  <c r="R66" i="5"/>
  <c r="R34" i="5"/>
  <c r="R85" i="5"/>
  <c r="R60" i="5"/>
  <c r="R59" i="5"/>
  <c r="R70" i="5"/>
  <c r="R72" i="5"/>
  <c r="R307" i="5"/>
  <c r="R82" i="5"/>
  <c r="R89" i="5"/>
  <c r="R121" i="5"/>
  <c r="R127" i="5"/>
  <c r="R119" i="5"/>
  <c r="R110" i="5"/>
  <c r="R115" i="5"/>
  <c r="R130" i="5"/>
  <c r="R135" i="5"/>
  <c r="R138" i="5"/>
  <c r="R146" i="5"/>
  <c r="R150" i="5"/>
  <c r="R153" i="5"/>
  <c r="R157" i="5"/>
  <c r="R169" i="5"/>
  <c r="R174" i="5"/>
  <c r="R144" i="5"/>
  <c r="R196" i="5"/>
  <c r="R203" i="5"/>
  <c r="R223" i="5"/>
  <c r="R226" i="5"/>
  <c r="R229" i="5"/>
  <c r="R232" i="5"/>
  <c r="R236" i="5"/>
  <c r="R237" i="5"/>
  <c r="R242" i="5"/>
  <c r="R447" i="5"/>
  <c r="R452" i="5"/>
  <c r="R457" i="5"/>
  <c r="R460" i="5"/>
  <c r="R77" i="5"/>
  <c r="R195" i="5"/>
  <c r="R64" i="5"/>
  <c r="R33" i="5"/>
  <c r="R251" i="5"/>
  <c r="R23" i="5"/>
  <c r="R254" i="5"/>
  <c r="R62" i="5"/>
  <c r="R35" i="5"/>
  <c r="R823" i="5"/>
  <c r="R57" i="5"/>
  <c r="R67" i="5"/>
  <c r="R73" i="5"/>
  <c r="R80" i="5"/>
  <c r="R240" i="5"/>
  <c r="R126" i="5"/>
  <c r="R122" i="5"/>
  <c r="R124" i="5"/>
  <c r="R111" i="5"/>
  <c r="R132" i="5"/>
  <c r="R109" i="5"/>
  <c r="R128" i="5"/>
  <c r="R139" i="5"/>
  <c r="R143" i="5"/>
  <c r="R148" i="5"/>
  <c r="R151" i="5"/>
  <c r="R162" i="5"/>
  <c r="R172" i="5"/>
  <c r="R170" i="5"/>
  <c r="R189" i="5"/>
  <c r="R193" i="5"/>
  <c r="R197" i="5"/>
  <c r="R204" i="5"/>
  <c r="R208" i="5"/>
  <c r="R224" i="5"/>
  <c r="R227" i="5"/>
  <c r="R233" i="5"/>
  <c r="R250" i="5"/>
  <c r="R249" i="5"/>
  <c r="R120" i="5"/>
  <c r="R448" i="5"/>
  <c r="R450" i="5"/>
  <c r="R453" i="5"/>
  <c r="R71" i="5"/>
  <c r="R75" i="5"/>
  <c r="R458" i="5"/>
  <c r="R186" i="5"/>
  <c r="R200" i="5"/>
  <c r="R833" i="5"/>
  <c r="R201" i="5"/>
  <c r="R159" i="5"/>
  <c r="R202" i="5"/>
  <c r="R32" i="5"/>
  <c r="R337" i="5"/>
  <c r="R56" i="5"/>
  <c r="R79" i="5"/>
  <c r="R84" i="5"/>
  <c r="R125" i="5"/>
  <c r="R123" i="5"/>
  <c r="R108" i="5"/>
  <c r="R113" i="5"/>
  <c r="R116" i="5"/>
  <c r="R136" i="5"/>
  <c r="R141" i="5"/>
  <c r="R149" i="5"/>
  <c r="R154" i="5"/>
  <c r="R161" i="5"/>
  <c r="R173" i="5"/>
  <c r="R171" i="5"/>
  <c r="R207" i="5"/>
  <c r="R225" i="5"/>
  <c r="R230" i="5"/>
  <c r="R248" i="5"/>
  <c r="R241" i="5"/>
  <c r="R354" i="5"/>
  <c r="R355" i="5"/>
  <c r="R400" i="5"/>
  <c r="R401" i="5"/>
  <c r="R87" i="5"/>
  <c r="R88" i="5"/>
  <c r="R187" i="5"/>
  <c r="R192" i="5"/>
  <c r="R198" i="5"/>
  <c r="R494" i="5"/>
  <c r="R454" i="5"/>
  <c r="S7" i="5"/>
  <c r="S186" i="5"/>
  <c r="R7" i="5"/>
  <c r="N830" i="5"/>
  <c r="S328" i="5"/>
  <c r="P328" i="5"/>
  <c r="N328" i="5"/>
  <c r="K328" i="5"/>
  <c r="S258" i="5"/>
  <c r="P258" i="5"/>
  <c r="N258" i="5"/>
  <c r="K258" i="5"/>
  <c r="R258" i="5" s="1"/>
  <c r="R328" i="5" l="1"/>
  <c r="S800" i="5"/>
  <c r="S784" i="5"/>
  <c r="S781" i="5"/>
  <c r="P721" i="5"/>
  <c r="N721" i="5"/>
  <c r="S648" i="5"/>
  <c r="S486" i="5"/>
  <c r="P486" i="5"/>
  <c r="N486" i="5"/>
  <c r="S616" i="5"/>
  <c r="S362" i="5"/>
  <c r="S312" i="5"/>
  <c r="S257" i="5"/>
  <c r="S48" i="5"/>
  <c r="N48" i="5"/>
  <c r="P48" i="5"/>
  <c r="P365" i="5"/>
  <c r="S365" i="5"/>
  <c r="S830" i="5" l="1"/>
  <c r="K486" i="5"/>
  <c r="R486" i="5" s="1"/>
  <c r="S485" i="5"/>
  <c r="P485" i="5"/>
  <c r="N485" i="5"/>
  <c r="K485" i="5"/>
  <c r="S484" i="5"/>
  <c r="P484" i="5"/>
  <c r="N484" i="5"/>
  <c r="K484" i="5"/>
  <c r="P483" i="5"/>
  <c r="S483" i="5"/>
  <c r="P800" i="5"/>
  <c r="N800" i="5"/>
  <c r="K800" i="5"/>
  <c r="P682" i="5"/>
  <c r="S682" i="5"/>
  <c r="P444" i="5"/>
  <c r="S444" i="5"/>
  <c r="P751" i="5"/>
  <c r="S751" i="5"/>
  <c r="P308" i="5"/>
  <c r="S308" i="5"/>
  <c r="P320" i="5"/>
  <c r="S320" i="5"/>
  <c r="P327" i="5"/>
  <c r="S327" i="5"/>
  <c r="R484" i="5" l="1"/>
  <c r="R800" i="5"/>
  <c r="R485" i="5"/>
  <c r="K444" i="5"/>
  <c r="N444" i="5"/>
  <c r="K320" i="5"/>
  <c r="N320" i="5"/>
  <c r="K751" i="5"/>
  <c r="N751" i="5"/>
  <c r="R751" i="5" l="1"/>
  <c r="R320" i="5"/>
  <c r="R444" i="5"/>
  <c r="K308" i="5"/>
  <c r="N308" i="5"/>
  <c r="K327" i="5"/>
  <c r="N327" i="5"/>
  <c r="K48" i="5"/>
  <c r="R48" i="5" s="1"/>
  <c r="K365" i="5"/>
  <c r="N365" i="5"/>
  <c r="K483" i="5"/>
  <c r="N483" i="5"/>
  <c r="K682" i="5"/>
  <c r="N682" i="5"/>
  <c r="R682" i="5" l="1"/>
  <c r="R483" i="5"/>
  <c r="R365" i="5"/>
  <c r="R327" i="5"/>
  <c r="R308" i="5"/>
  <c r="P616" i="5"/>
  <c r="K616" i="5"/>
  <c r="N616" i="5"/>
  <c r="R616" i="5" l="1"/>
  <c r="K648" i="5"/>
  <c r="N648" i="5"/>
  <c r="K411" i="5"/>
  <c r="N411" i="5"/>
  <c r="P411" i="5"/>
  <c r="S411" i="5"/>
  <c r="P312" i="5"/>
  <c r="K312" i="5"/>
  <c r="N312" i="5"/>
  <c r="P257" i="5"/>
  <c r="K257" i="5"/>
  <c r="N257" i="5"/>
  <c r="P830" i="5"/>
  <c r="K830" i="5"/>
  <c r="R830" i="5" s="1"/>
  <c r="P362" i="5"/>
  <c r="K362" i="5"/>
  <c r="N362" i="5"/>
  <c r="K368" i="5"/>
  <c r="R362" i="5" l="1"/>
  <c r="R257" i="5"/>
  <c r="R312" i="5"/>
  <c r="R411" i="5"/>
  <c r="R648" i="5"/>
  <c r="S607" i="5"/>
  <c r="S565" i="5"/>
  <c r="S577" i="5"/>
  <c r="S575" i="5"/>
  <c r="S755" i="5"/>
  <c r="S735" i="5"/>
  <c r="S721" i="5"/>
  <c r="S665" i="5"/>
  <c r="S644" i="5"/>
  <c r="S657" i="5"/>
  <c r="P577" i="5"/>
  <c r="K577" i="5"/>
  <c r="N577" i="5"/>
  <c r="P575" i="5"/>
  <c r="K575" i="5"/>
  <c r="N575" i="5"/>
  <c r="P565" i="5"/>
  <c r="K565" i="5"/>
  <c r="N565" i="5"/>
  <c r="K559" i="5"/>
  <c r="N559" i="5"/>
  <c r="P559" i="5"/>
  <c r="S559" i="5"/>
  <c r="P607" i="5"/>
  <c r="K607" i="5"/>
  <c r="N607" i="5"/>
  <c r="P755" i="5"/>
  <c r="K755" i="5"/>
  <c r="N755" i="5"/>
  <c r="P735" i="5"/>
  <c r="K735" i="5"/>
  <c r="N735" i="5"/>
  <c r="K721" i="5"/>
  <c r="R721" i="5" s="1"/>
  <c r="P665" i="5"/>
  <c r="K665" i="5"/>
  <c r="N665" i="5"/>
  <c r="P657" i="5"/>
  <c r="K657" i="5"/>
  <c r="N657" i="5"/>
  <c r="P644" i="5"/>
  <c r="K644" i="5"/>
  <c r="N644" i="5"/>
  <c r="R577" i="5" l="1"/>
  <c r="R735" i="5"/>
  <c r="R755" i="5"/>
  <c r="R607" i="5"/>
  <c r="R644" i="5"/>
  <c r="R559" i="5"/>
  <c r="R657" i="5"/>
  <c r="R565" i="5"/>
  <c r="R665" i="5"/>
  <c r="R575" i="5"/>
  <c r="S770" i="5"/>
  <c r="P784" i="5"/>
  <c r="K784" i="5"/>
  <c r="N784" i="5"/>
  <c r="P781" i="5"/>
  <c r="K781" i="5"/>
  <c r="N781" i="5"/>
  <c r="P798" i="5"/>
  <c r="K798" i="5"/>
  <c r="N798" i="5"/>
  <c r="S420" i="5"/>
  <c r="P420" i="5"/>
  <c r="N420" i="5"/>
  <c r="K420" i="5"/>
  <c r="R420" i="5" s="1"/>
  <c r="P770" i="5"/>
  <c r="K770" i="5"/>
  <c r="N770" i="5"/>
  <c r="P764" i="5"/>
  <c r="K764" i="5"/>
  <c r="N764" i="5"/>
  <c r="R798" i="5" l="1"/>
  <c r="R781" i="5"/>
  <c r="R784" i="5"/>
  <c r="R764" i="5"/>
  <c r="R770" i="5"/>
  <c r="K322" i="5"/>
  <c r="P358" i="5" l="1"/>
  <c r="S358" i="5"/>
  <c r="K358" i="5"/>
  <c r="N358" i="5"/>
  <c r="R358" i="5" l="1"/>
  <c r="P291" i="5"/>
  <c r="S291" i="5"/>
  <c r="K291" i="5"/>
  <c r="N291" i="5"/>
  <c r="P815" i="5"/>
  <c r="S815" i="5"/>
  <c r="K815" i="5"/>
  <c r="N815" i="5"/>
  <c r="S488" i="5"/>
  <c r="P488" i="5"/>
  <c r="K488" i="5"/>
  <c r="N488" i="5"/>
  <c r="R488" i="5" l="1"/>
  <c r="R815" i="5"/>
  <c r="R291" i="5"/>
  <c r="P392" i="5"/>
  <c r="S392" i="5"/>
  <c r="K392" i="5"/>
  <c r="N392" i="5"/>
  <c r="S752" i="5"/>
  <c r="P752" i="5"/>
  <c r="N752" i="5"/>
  <c r="K752" i="5"/>
  <c r="R752" i="5" s="1"/>
  <c r="R392" i="5" l="1"/>
  <c r="P596" i="5"/>
  <c r="S596" i="5"/>
  <c r="K596" i="5"/>
  <c r="N596" i="5"/>
  <c r="R596" i="5" l="1"/>
  <c r="P342" i="5"/>
  <c r="S342" i="5"/>
  <c r="K342" i="5"/>
  <c r="N342" i="5"/>
  <c r="R342" i="5" l="1"/>
  <c r="P731" i="5"/>
  <c r="K731" i="5"/>
  <c r="N731" i="5"/>
  <c r="R731" i="5" l="1"/>
  <c r="S731" i="5"/>
  <c r="P638" i="5" l="1"/>
  <c r="S638" i="5"/>
  <c r="K638" i="5"/>
  <c r="N638" i="5"/>
  <c r="P556" i="5"/>
  <c r="K556" i="5"/>
  <c r="N556" i="5"/>
  <c r="P295" i="5"/>
  <c r="K295" i="5"/>
  <c r="N295" i="5"/>
  <c r="P783" i="5"/>
  <c r="K783" i="5"/>
  <c r="N783" i="5"/>
  <c r="P808" i="5"/>
  <c r="S808" i="5"/>
  <c r="K808" i="5"/>
  <c r="N808" i="5"/>
  <c r="P774" i="5"/>
  <c r="K774" i="5"/>
  <c r="N774" i="5"/>
  <c r="P777" i="5"/>
  <c r="K777" i="5"/>
  <c r="N777" i="5"/>
  <c r="P290" i="5"/>
  <c r="S290" i="5"/>
  <c r="K290" i="5"/>
  <c r="N290" i="5"/>
  <c r="P385" i="5"/>
  <c r="S385" i="5"/>
  <c r="K385" i="5"/>
  <c r="N385" i="5"/>
  <c r="R774" i="5" l="1"/>
  <c r="R808" i="5"/>
  <c r="R783" i="5"/>
  <c r="R385" i="5"/>
  <c r="R295" i="5"/>
  <c r="R290" i="5"/>
  <c r="R556" i="5"/>
  <c r="R638" i="5"/>
  <c r="R777" i="5"/>
  <c r="S556" i="5"/>
  <c r="S295" i="5"/>
  <c r="S783" i="5"/>
  <c r="S774" i="5"/>
  <c r="S777" i="5"/>
  <c r="P703" i="5" l="1"/>
  <c r="K703" i="5"/>
  <c r="N703" i="5"/>
  <c r="P738" i="5"/>
  <c r="S738" i="5"/>
  <c r="K738" i="5"/>
  <c r="N738" i="5"/>
  <c r="R738" i="5" l="1"/>
  <c r="R703" i="5"/>
  <c r="S703" i="5"/>
  <c r="P737" i="5"/>
  <c r="K737" i="5"/>
  <c r="N737" i="5"/>
  <c r="R737" i="5" l="1"/>
  <c r="S737" i="5"/>
  <c r="P352" i="5" l="1"/>
  <c r="S352" i="5"/>
  <c r="K352" i="5"/>
  <c r="N352" i="5"/>
  <c r="P482" i="5"/>
  <c r="S482" i="5"/>
  <c r="K482" i="5"/>
  <c r="N482" i="5"/>
  <c r="P555" i="5"/>
  <c r="S555" i="5"/>
  <c r="K555" i="5"/>
  <c r="N555" i="5"/>
  <c r="P480" i="5"/>
  <c r="S480" i="5"/>
  <c r="K480" i="5"/>
  <c r="N480" i="5"/>
  <c r="P722" i="5"/>
  <c r="S722" i="5"/>
  <c r="K722" i="5"/>
  <c r="N722" i="5"/>
  <c r="P592" i="5"/>
  <c r="S592" i="5"/>
  <c r="K592" i="5"/>
  <c r="N592" i="5"/>
  <c r="P477" i="5"/>
  <c r="S477" i="5"/>
  <c r="K477" i="5"/>
  <c r="N477" i="5"/>
  <c r="P579" i="5"/>
  <c r="S579" i="5"/>
  <c r="K579" i="5"/>
  <c r="N579" i="5"/>
  <c r="R722" i="5" l="1"/>
  <c r="R480" i="5"/>
  <c r="R579" i="5"/>
  <c r="R555" i="5"/>
  <c r="R477" i="5"/>
  <c r="R482" i="5"/>
  <c r="R592" i="5"/>
  <c r="R352" i="5"/>
  <c r="P809" i="5"/>
  <c r="S809" i="5"/>
  <c r="K809" i="5"/>
  <c r="N809" i="5"/>
  <c r="P562" i="5"/>
  <c r="S562" i="5"/>
  <c r="K562" i="5"/>
  <c r="N562" i="5"/>
  <c r="R562" i="5" l="1"/>
  <c r="R809" i="5"/>
  <c r="P289" i="5"/>
  <c r="S289" i="5"/>
  <c r="K289" i="5"/>
  <c r="N289" i="5"/>
  <c r="P746" i="5"/>
  <c r="S746" i="5"/>
  <c r="K746" i="5"/>
  <c r="N746" i="5"/>
  <c r="P27" i="5"/>
  <c r="Q843" i="5" s="1"/>
  <c r="S27" i="5"/>
  <c r="K27" i="5"/>
  <c r="N27" i="5"/>
  <c r="O843" i="5" s="1"/>
  <c r="L843" i="5" l="1"/>
  <c r="R27" i="5"/>
  <c r="R746" i="5"/>
  <c r="R289" i="5"/>
  <c r="S791" i="5"/>
  <c r="P791" i="5"/>
  <c r="N791" i="5"/>
  <c r="K791" i="5"/>
  <c r="S340" i="5"/>
  <c r="S343" i="5"/>
  <c r="S341" i="5"/>
  <c r="P340" i="5"/>
  <c r="P343" i="5"/>
  <c r="P341" i="5"/>
  <c r="N340" i="5"/>
  <c r="N343" i="5"/>
  <c r="N341" i="5"/>
  <c r="K340" i="5"/>
  <c r="K343" i="5"/>
  <c r="K341" i="5"/>
  <c r="S339" i="5"/>
  <c r="P339" i="5"/>
  <c r="N339" i="5"/>
  <c r="K339" i="5"/>
  <c r="R339" i="5" s="1"/>
  <c r="S325" i="5"/>
  <c r="S345" i="5"/>
  <c r="S353" i="5"/>
  <c r="S346" i="5"/>
  <c r="S350" i="5"/>
  <c r="S347" i="5"/>
  <c r="S357" i="5"/>
  <c r="S370" i="5"/>
  <c r="S371" i="5"/>
  <c r="S380" i="5"/>
  <c r="S381" i="5"/>
  <c r="S384" i="5"/>
  <c r="S388" i="5"/>
  <c r="S373" i="5"/>
  <c r="S389" i="5"/>
  <c r="S374" i="5"/>
  <c r="S372" i="5"/>
  <c r="S375" i="5"/>
  <c r="S376" i="5"/>
  <c r="S377" i="5"/>
  <c r="S378" i="5"/>
  <c r="S390" i="5"/>
  <c r="S383" i="5"/>
  <c r="S391" i="5"/>
  <c r="S379" i="5"/>
  <c r="S382" i="5"/>
  <c r="S396" i="5"/>
  <c r="S395" i="5"/>
  <c r="S397" i="5"/>
  <c r="S398" i="5"/>
  <c r="S394" i="5"/>
  <c r="S393" i="5"/>
  <c r="S399" i="5"/>
  <c r="S742" i="5"/>
  <c r="S743" i="5"/>
  <c r="S708" i="5"/>
  <c r="S658" i="5"/>
  <c r="S744" i="5"/>
  <c r="S504" i="5"/>
  <c r="S749" i="5"/>
  <c r="S748" i="5"/>
  <c r="S747" i="5"/>
  <c r="S574" i="5"/>
  <c r="S754" i="5"/>
  <c r="S761" i="5"/>
  <c r="S762" i="5"/>
  <c r="S763" i="5"/>
  <c r="S769" i="5"/>
  <c r="S768" i="5"/>
  <c r="S772" i="5"/>
  <c r="S294" i="5"/>
  <c r="S775" i="5"/>
  <c r="S817" i="5"/>
  <c r="S816" i="5"/>
  <c r="S790" i="5"/>
  <c r="S792" i="5"/>
  <c r="S406" i="5"/>
  <c r="S810" i="5"/>
  <c r="S799" i="5"/>
  <c r="S797" i="5"/>
  <c r="S601" i="5"/>
  <c r="S806" i="5"/>
  <c r="S804" i="5"/>
  <c r="S807" i="5"/>
  <c r="S788" i="5"/>
  <c r="S795" i="5"/>
  <c r="S776" i="5"/>
  <c r="S820" i="5"/>
  <c r="S818" i="5"/>
  <c r="S789" i="5"/>
  <c r="S821" i="5"/>
  <c r="S687" i="5"/>
  <c r="S560" i="5"/>
  <c r="S786" i="5"/>
  <c r="S782" i="5"/>
  <c r="S779" i="5"/>
  <c r="S813" i="5"/>
  <c r="S811" i="5"/>
  <c r="S727" i="5"/>
  <c r="S407" i="5"/>
  <c r="S408" i="5"/>
  <c r="S409" i="5"/>
  <c r="S412" i="5"/>
  <c r="S413" i="5"/>
  <c r="S403" i="5"/>
  <c r="S414" i="5"/>
  <c r="S415" i="5"/>
  <c r="S404" i="5"/>
  <c r="S416" i="5"/>
  <c r="S417" i="5"/>
  <c r="S418" i="5"/>
  <c r="S419" i="5"/>
  <c r="S608" i="5"/>
  <c r="S421" i="5"/>
  <c r="S422" i="5"/>
  <c r="S435" i="5"/>
  <c r="S423" i="5"/>
  <c r="S437" i="5"/>
  <c r="S442" i="5"/>
  <c r="S443" i="5"/>
  <c r="S405" i="5"/>
  <c r="S438" i="5"/>
  <c r="S424" i="5"/>
  <c r="S436" i="5"/>
  <c r="S425" i="5"/>
  <c r="S426" i="5"/>
  <c r="S427" i="5"/>
  <c r="S445" i="5"/>
  <c r="S428" i="5"/>
  <c r="S429" i="5"/>
  <c r="S430" i="5"/>
  <c r="S431" i="5"/>
  <c r="S433" i="5"/>
  <c r="S629" i="5"/>
  <c r="S803" i="5"/>
  <c r="S641" i="5"/>
  <c r="S643" i="5"/>
  <c r="S651" i="5"/>
  <c r="S652" i="5"/>
  <c r="S645" i="5"/>
  <c r="S653" i="5"/>
  <c r="S654" i="5"/>
  <c r="S661" i="5"/>
  <c r="S659" i="5"/>
  <c r="S662" i="5"/>
  <c r="S664" i="5"/>
  <c r="S660" i="5"/>
  <c r="S669" i="5"/>
  <c r="S672" i="5"/>
  <c r="S670" i="5"/>
  <c r="S671" i="5"/>
  <c r="S673" i="5"/>
  <c r="S760" i="5"/>
  <c r="S676" i="5"/>
  <c r="S677" i="5"/>
  <c r="S718" i="5"/>
  <c r="S678" i="5"/>
  <c r="S681" i="5"/>
  <c r="S685" i="5"/>
  <c r="S683" i="5"/>
  <c r="S686" i="5"/>
  <c r="S679" i="5"/>
  <c r="S689" i="5"/>
  <c r="S690" i="5"/>
  <c r="S625" i="5"/>
  <c r="S692" i="5"/>
  <c r="S693" i="5"/>
  <c r="S694" i="5"/>
  <c r="S695" i="5"/>
  <c r="S753" i="5"/>
  <c r="S594" i="5"/>
  <c r="S595" i="5"/>
  <c r="S521" i="5"/>
  <c r="S610" i="5"/>
  <c r="S706" i="5"/>
  <c r="S720" i="5"/>
  <c r="S700" i="5"/>
  <c r="S701" i="5"/>
  <c r="S719" i="5"/>
  <c r="S723" i="5"/>
  <c r="S713" i="5"/>
  <c r="S707" i="5"/>
  <c r="S711" i="5"/>
  <c r="S699" i="5"/>
  <c r="S712" i="5"/>
  <c r="S728" i="5"/>
  <c r="S729" i="5"/>
  <c r="S698" i="5"/>
  <c r="S780" i="5"/>
  <c r="S597" i="5"/>
  <c r="S732" i="5"/>
  <c r="S739" i="5"/>
  <c r="S736" i="5"/>
  <c r="S634" i="5"/>
  <c r="S618" i="5"/>
  <c r="S619" i="5"/>
  <c r="S620" i="5"/>
  <c r="S611" i="5"/>
  <c r="S612" i="5"/>
  <c r="S613" i="5"/>
  <c r="S621" i="5"/>
  <c r="S628" i="5"/>
  <c r="S614" i="5"/>
  <c r="S615" i="5"/>
  <c r="S557" i="5"/>
  <c r="S626" i="5"/>
  <c r="S627" i="5"/>
  <c r="S623" i="5"/>
  <c r="S759" i="5"/>
  <c r="S757" i="5"/>
  <c r="S598" i="5"/>
  <c r="S605" i="5"/>
  <c r="S609" i="5"/>
  <c r="S599" i="5"/>
  <c r="S606" i="5"/>
  <c r="S600" i="5"/>
  <c r="S650" i="5"/>
  <c r="S602" i="5"/>
  <c r="S604" i="5"/>
  <c r="S603" i="5"/>
  <c r="S563" i="5"/>
  <c r="S564" i="5"/>
  <c r="S566" i="5"/>
  <c r="S561" i="5"/>
  <c r="S640" i="5"/>
  <c r="S570" i="5"/>
  <c r="S432" i="5"/>
  <c r="S568" i="5"/>
  <c r="S569" i="5"/>
  <c r="S578" i="5"/>
  <c r="S580" i="5"/>
  <c r="S796" i="5"/>
  <c r="S675" i="5"/>
  <c r="S587" i="5"/>
  <c r="S588" i="5"/>
  <c r="S586" i="5"/>
  <c r="S590" i="5"/>
  <c r="S582" i="5"/>
  <c r="S501" i="5"/>
  <c r="S585" i="5"/>
  <c r="S591" i="5"/>
  <c r="S583" i="5"/>
  <c r="S584" i="5"/>
  <c r="S646" i="5"/>
  <c r="S666" i="5"/>
  <c r="S523" i="5"/>
  <c r="S545" i="5"/>
  <c r="S546" i="5"/>
  <c r="S547" i="5"/>
  <c r="S548" i="5"/>
  <c r="S549" i="5"/>
  <c r="S550" i="5"/>
  <c r="S531" i="5"/>
  <c r="S532" i="5"/>
  <c r="S533" i="5"/>
  <c r="S534" i="5"/>
  <c r="S537" i="5"/>
  <c r="S535" i="5"/>
  <c r="S538" i="5"/>
  <c r="S539" i="5"/>
  <c r="S544" i="5"/>
  <c r="S524" i="5"/>
  <c r="S647" i="5"/>
  <c r="S525" i="5"/>
  <c r="S455" i="5"/>
  <c r="S526" i="5"/>
  <c r="S551" i="5"/>
  <c r="S553" i="5"/>
  <c r="S554" i="5"/>
  <c r="S543" i="5"/>
  <c r="S527" i="5"/>
  <c r="S522" i="5"/>
  <c r="S528" i="5"/>
  <c r="S674" i="5"/>
  <c r="S446" i="5"/>
  <c r="S581" i="5"/>
  <c r="S469" i="5"/>
  <c r="S467" i="5"/>
  <c r="S470" i="5"/>
  <c r="S471" i="5"/>
  <c r="S468" i="5"/>
  <c r="S472" i="5"/>
  <c r="S481" i="5"/>
  <c r="S473" i="5"/>
  <c r="S478" i="5"/>
  <c r="S462" i="5"/>
  <c r="S461" i="5"/>
  <c r="S463" i="5"/>
  <c r="S464" i="5"/>
  <c r="S465" i="5"/>
  <c r="S474" i="5"/>
  <c r="S456" i="5"/>
  <c r="S479" i="5"/>
  <c r="S475" i="5"/>
  <c r="S476" i="5"/>
  <c r="S507" i="5"/>
  <c r="S511" i="5"/>
  <c r="S516" i="5"/>
  <c r="S512" i="5"/>
  <c r="S510" i="5"/>
  <c r="S495" i="5"/>
  <c r="S492" i="5"/>
  <c r="S518" i="5"/>
  <c r="S505" i="5"/>
  <c r="S513" i="5"/>
  <c r="S508" i="5"/>
  <c r="S517" i="5"/>
  <c r="S489" i="5"/>
  <c r="S498" i="5"/>
  <c r="S520" i="5"/>
  <c r="S514" i="5"/>
  <c r="S499" i="5"/>
  <c r="S668" i="5"/>
  <c r="S500" i="5"/>
  <c r="S502" i="5"/>
  <c r="S503" i="5"/>
  <c r="S506" i="5"/>
  <c r="S496" i="5"/>
  <c r="S493" i="5"/>
  <c r="S497" i="5"/>
  <c r="S636" i="5"/>
  <c r="S639" i="5"/>
  <c r="S637" i="5"/>
  <c r="S635" i="5"/>
  <c r="S767" i="5"/>
  <c r="S632" i="5"/>
  <c r="S633" i="5"/>
  <c r="S364" i="5"/>
  <c r="S369" i="5"/>
  <c r="S367" i="5"/>
  <c r="S368" i="5"/>
  <c r="S363" i="5"/>
  <c r="S386" i="5"/>
  <c r="S387" i="5"/>
  <c r="S542" i="5"/>
  <c r="S466" i="5"/>
  <c r="S40" i="5"/>
  <c r="S41" i="5"/>
  <c r="S42" i="5"/>
  <c r="S47" i="5"/>
  <c r="S680" i="5"/>
  <c r="S540" i="5"/>
  <c r="S530" i="5"/>
  <c r="S552" i="5"/>
  <c r="S834" i="5"/>
  <c r="S835" i="5"/>
  <c r="S836" i="5"/>
  <c r="S838" i="5"/>
  <c r="S839" i="5"/>
  <c r="S840" i="5"/>
  <c r="S841" i="5"/>
  <c r="S837" i="5"/>
  <c r="S842" i="5"/>
  <c r="S824" i="5"/>
  <c r="S825" i="5"/>
  <c r="S829" i="5"/>
  <c r="S827" i="5"/>
  <c r="S826" i="5"/>
  <c r="S822" i="5"/>
  <c r="S828" i="5"/>
  <c r="S541" i="5"/>
  <c r="P325" i="5"/>
  <c r="P345" i="5"/>
  <c r="P353" i="5"/>
  <c r="P346" i="5"/>
  <c r="P350" i="5"/>
  <c r="P347" i="5"/>
  <c r="P357" i="5"/>
  <c r="P370" i="5"/>
  <c r="P371" i="5"/>
  <c r="P380" i="5"/>
  <c r="P381" i="5"/>
  <c r="P384" i="5"/>
  <c r="P388" i="5"/>
  <c r="P373" i="5"/>
  <c r="P389" i="5"/>
  <c r="P374" i="5"/>
  <c r="P372" i="5"/>
  <c r="P375" i="5"/>
  <c r="P376" i="5"/>
  <c r="P377" i="5"/>
  <c r="P378" i="5"/>
  <c r="P390" i="5"/>
  <c r="P383" i="5"/>
  <c r="P391" i="5"/>
  <c r="P379" i="5"/>
  <c r="P382" i="5"/>
  <c r="P396" i="5"/>
  <c r="P395" i="5"/>
  <c r="P397" i="5"/>
  <c r="P398" i="5"/>
  <c r="P394" i="5"/>
  <c r="P393" i="5"/>
  <c r="P399" i="5"/>
  <c r="P742" i="5"/>
  <c r="P743" i="5"/>
  <c r="P708" i="5"/>
  <c r="P658" i="5"/>
  <c r="P744" i="5"/>
  <c r="P504" i="5"/>
  <c r="P749" i="5"/>
  <c r="P748" i="5"/>
  <c r="P747" i="5"/>
  <c r="P574" i="5"/>
  <c r="P754" i="5"/>
  <c r="P787" i="5"/>
  <c r="P761" i="5"/>
  <c r="P762" i="5"/>
  <c r="P763" i="5"/>
  <c r="P778" i="5"/>
  <c r="P769" i="5"/>
  <c r="P768" i="5"/>
  <c r="P772" i="5"/>
  <c r="P294" i="5"/>
  <c r="P775" i="5"/>
  <c r="P817" i="5"/>
  <c r="P816" i="5"/>
  <c r="P790" i="5"/>
  <c r="P792" i="5"/>
  <c r="P406" i="5"/>
  <c r="P810" i="5"/>
  <c r="P726" i="5"/>
  <c r="P799" i="5"/>
  <c r="P797" i="5"/>
  <c r="P601" i="5"/>
  <c r="P805" i="5"/>
  <c r="P806" i="5"/>
  <c r="P804" i="5"/>
  <c r="P807" i="5"/>
  <c r="P788" i="5"/>
  <c r="P795" i="5"/>
  <c r="P734" i="5"/>
  <c r="P776" i="5"/>
  <c r="P820" i="5"/>
  <c r="P818" i="5"/>
  <c r="P789" i="5"/>
  <c r="P821" i="5"/>
  <c r="P567" i="5"/>
  <c r="P687" i="5"/>
  <c r="P560" i="5"/>
  <c r="P786" i="5"/>
  <c r="P782" i="5"/>
  <c r="P779" i="5"/>
  <c r="P814" i="5"/>
  <c r="P813" i="5"/>
  <c r="P811" i="5"/>
  <c r="P727" i="5"/>
  <c r="P407" i="5"/>
  <c r="P408" i="5"/>
  <c r="P409" i="5"/>
  <c r="P412" i="5"/>
  <c r="P413" i="5"/>
  <c r="P403" i="5"/>
  <c r="P414" i="5"/>
  <c r="P415" i="5"/>
  <c r="P404" i="5"/>
  <c r="P416" i="5"/>
  <c r="P417" i="5"/>
  <c r="P418" i="5"/>
  <c r="P419" i="5"/>
  <c r="P608" i="5"/>
  <c r="P421" i="5"/>
  <c r="P422" i="5"/>
  <c r="P435" i="5"/>
  <c r="P423" i="5"/>
  <c r="P437" i="5"/>
  <c r="P442" i="5"/>
  <c r="P443" i="5"/>
  <c r="P405" i="5"/>
  <c r="P438" i="5"/>
  <c r="P424" i="5"/>
  <c r="P436" i="5"/>
  <c r="P425" i="5"/>
  <c r="P426" i="5"/>
  <c r="P427" i="5"/>
  <c r="P445" i="5"/>
  <c r="P428" i="5"/>
  <c r="P429" i="5"/>
  <c r="P430" i="5"/>
  <c r="P431" i="5"/>
  <c r="P433" i="5"/>
  <c r="P410" i="5"/>
  <c r="P629" i="5"/>
  <c r="P642" i="5"/>
  <c r="P803" i="5"/>
  <c r="P641" i="5"/>
  <c r="P643" i="5"/>
  <c r="P651" i="5"/>
  <c r="P652" i="5"/>
  <c r="P645" i="5"/>
  <c r="P653" i="5"/>
  <c r="P654" i="5"/>
  <c r="P741" i="5"/>
  <c r="P661" i="5"/>
  <c r="P659" i="5"/>
  <c r="P662" i="5"/>
  <c r="P664" i="5"/>
  <c r="P660" i="5"/>
  <c r="P667" i="5"/>
  <c r="P669" i="5"/>
  <c r="P672" i="5"/>
  <c r="P670" i="5"/>
  <c r="P671" i="5"/>
  <c r="P673" i="5"/>
  <c r="P760" i="5"/>
  <c r="P576" i="5"/>
  <c r="P676" i="5"/>
  <c r="P677" i="5"/>
  <c r="P718" i="5"/>
  <c r="P678" i="5"/>
  <c r="P681" i="5"/>
  <c r="P685" i="5"/>
  <c r="P683" i="5"/>
  <c r="P686" i="5"/>
  <c r="P679" i="5"/>
  <c r="P688" i="5"/>
  <c r="P689" i="5"/>
  <c r="P690" i="5"/>
  <c r="P625" i="5"/>
  <c r="P692" i="5"/>
  <c r="P693" i="5"/>
  <c r="P694" i="5"/>
  <c r="P695" i="5"/>
  <c r="P753" i="5"/>
  <c r="P750" i="5"/>
  <c r="P594" i="5"/>
  <c r="P595" i="5"/>
  <c r="P536" i="5"/>
  <c r="P521" i="5"/>
  <c r="P610" i="5"/>
  <c r="P706" i="5"/>
  <c r="P720" i="5"/>
  <c r="P700" i="5"/>
  <c r="P701" i="5"/>
  <c r="P812" i="5"/>
  <c r="P719" i="5"/>
  <c r="P723" i="5"/>
  <c r="P716" i="5"/>
  <c r="P713" i="5"/>
  <c r="P707" i="5"/>
  <c r="P711" i="5"/>
  <c r="P699" i="5"/>
  <c r="P712" i="5"/>
  <c r="P730" i="5"/>
  <c r="P728" i="5"/>
  <c r="P729" i="5"/>
  <c r="P698" i="5"/>
  <c r="P780" i="5"/>
  <c r="P597" i="5"/>
  <c r="P732" i="5"/>
  <c r="P402" i="5"/>
  <c r="P739" i="5"/>
  <c r="P736" i="5"/>
  <c r="P634" i="5"/>
  <c r="P617" i="5"/>
  <c r="P618" i="5"/>
  <c r="P619" i="5"/>
  <c r="P620" i="5"/>
  <c r="P611" i="5"/>
  <c r="P612" i="5"/>
  <c r="P613" i="5"/>
  <c r="P621" i="5"/>
  <c r="P628" i="5"/>
  <c r="P614" i="5"/>
  <c r="P615" i="5"/>
  <c r="P557" i="5"/>
  <c r="P626" i="5"/>
  <c r="P627" i="5"/>
  <c r="P623" i="5"/>
  <c r="P758" i="5"/>
  <c r="P759" i="5"/>
  <c r="P757" i="5"/>
  <c r="P593" i="5"/>
  <c r="P598" i="5"/>
  <c r="P605" i="5"/>
  <c r="P609" i="5"/>
  <c r="P599" i="5"/>
  <c r="P606" i="5"/>
  <c r="P600" i="5"/>
  <c r="P650" i="5"/>
  <c r="P602" i="5"/>
  <c r="P604" i="5"/>
  <c r="P603" i="5"/>
  <c r="P558" i="5"/>
  <c r="P563" i="5"/>
  <c r="P564" i="5"/>
  <c r="P566" i="5"/>
  <c r="P561" i="5"/>
  <c r="P640" i="5"/>
  <c r="P348" i="5"/>
  <c r="P570" i="5"/>
  <c r="P432" i="5"/>
  <c r="P568" i="5"/>
  <c r="P569" i="5"/>
  <c r="P578" i="5"/>
  <c r="P580" i="5"/>
  <c r="P796" i="5"/>
  <c r="P675" i="5"/>
  <c r="P490" i="5"/>
  <c r="P587" i="5"/>
  <c r="P588" i="5"/>
  <c r="P586" i="5"/>
  <c r="P590" i="5"/>
  <c r="P582" i="5"/>
  <c r="P501" i="5"/>
  <c r="P585" i="5"/>
  <c r="P591" i="5"/>
  <c r="P583" i="5"/>
  <c r="P584" i="5"/>
  <c r="P646" i="5"/>
  <c r="P666" i="5"/>
  <c r="P523" i="5"/>
  <c r="P545" i="5"/>
  <c r="P546" i="5"/>
  <c r="P547" i="5"/>
  <c r="P548" i="5"/>
  <c r="P549" i="5"/>
  <c r="P550" i="5"/>
  <c r="P531" i="5"/>
  <c r="P532" i="5"/>
  <c r="P533" i="5"/>
  <c r="P534" i="5"/>
  <c r="P537" i="5"/>
  <c r="P535" i="5"/>
  <c r="P538" i="5"/>
  <c r="P539" i="5"/>
  <c r="P544" i="5"/>
  <c r="P524" i="5"/>
  <c r="P647" i="5"/>
  <c r="P525" i="5"/>
  <c r="P455" i="5"/>
  <c r="P526" i="5"/>
  <c r="P551" i="5"/>
  <c r="P553" i="5"/>
  <c r="P554" i="5"/>
  <c r="P543" i="5"/>
  <c r="P527" i="5"/>
  <c r="P522" i="5"/>
  <c r="P528" i="5"/>
  <c r="P674" i="5"/>
  <c r="P446" i="5"/>
  <c r="P581" i="5"/>
  <c r="P469" i="5"/>
  <c r="P467" i="5"/>
  <c r="P470" i="5"/>
  <c r="P471" i="5"/>
  <c r="P468" i="5"/>
  <c r="P472" i="5"/>
  <c r="P481" i="5"/>
  <c r="P473" i="5"/>
  <c r="P478" i="5"/>
  <c r="P462" i="5"/>
  <c r="P461" i="5"/>
  <c r="P463" i="5"/>
  <c r="P464" i="5"/>
  <c r="P465" i="5"/>
  <c r="P474" i="5"/>
  <c r="P456" i="5"/>
  <c r="P479" i="5"/>
  <c r="P475" i="5"/>
  <c r="P476" i="5"/>
  <c r="P509" i="5"/>
  <c r="P507" i="5"/>
  <c r="P511" i="5"/>
  <c r="P516" i="5"/>
  <c r="P512" i="5"/>
  <c r="P510" i="5"/>
  <c r="P495" i="5"/>
  <c r="P492" i="5"/>
  <c r="P518" i="5"/>
  <c r="P505" i="5"/>
  <c r="P513" i="5"/>
  <c r="P508" i="5"/>
  <c r="P517" i="5"/>
  <c r="P489" i="5"/>
  <c r="P498" i="5"/>
  <c r="P520" i="5"/>
  <c r="P514" i="5"/>
  <c r="P499" i="5"/>
  <c r="P668" i="5"/>
  <c r="P500" i="5"/>
  <c r="P502" i="5"/>
  <c r="P503" i="5"/>
  <c r="P506" i="5"/>
  <c r="P496" i="5"/>
  <c r="P493" i="5"/>
  <c r="P497" i="5"/>
  <c r="P631" i="5"/>
  <c r="P636" i="5"/>
  <c r="P639" i="5"/>
  <c r="P637" i="5"/>
  <c r="P635" i="5"/>
  <c r="P767" i="5"/>
  <c r="P632" i="5"/>
  <c r="P633" i="5"/>
  <c r="P364" i="5"/>
  <c r="P369" i="5"/>
  <c r="P367" i="5"/>
  <c r="P368" i="5"/>
  <c r="P363" i="5"/>
  <c r="P386" i="5"/>
  <c r="P387" i="5"/>
  <c r="P542" i="5"/>
  <c r="P466" i="5"/>
  <c r="P40" i="5"/>
  <c r="P41" i="5"/>
  <c r="P42" i="5"/>
  <c r="P47" i="5"/>
  <c r="P680" i="5"/>
  <c r="P540" i="5"/>
  <c r="P530" i="5"/>
  <c r="P552" i="5"/>
  <c r="P834" i="5"/>
  <c r="P835" i="5"/>
  <c r="P836" i="5"/>
  <c r="P838" i="5"/>
  <c r="P839" i="5"/>
  <c r="P840" i="5"/>
  <c r="P841" i="5"/>
  <c r="P837" i="5"/>
  <c r="P842" i="5"/>
  <c r="P824" i="5"/>
  <c r="P825" i="5"/>
  <c r="P829" i="5"/>
  <c r="P827" i="5"/>
  <c r="P826" i="5"/>
  <c r="P822" i="5"/>
  <c r="P828" i="5"/>
  <c r="P541" i="5"/>
  <c r="N325" i="5"/>
  <c r="N345" i="5"/>
  <c r="N353" i="5"/>
  <c r="N346" i="5"/>
  <c r="N350" i="5"/>
  <c r="N347" i="5"/>
  <c r="N357" i="5"/>
  <c r="N370" i="5"/>
  <c r="N371" i="5"/>
  <c r="N380" i="5"/>
  <c r="N381" i="5"/>
  <c r="N384" i="5"/>
  <c r="N388" i="5"/>
  <c r="N373" i="5"/>
  <c r="N389" i="5"/>
  <c r="N374" i="5"/>
  <c r="N372" i="5"/>
  <c r="N375" i="5"/>
  <c r="N376" i="5"/>
  <c r="N377" i="5"/>
  <c r="N378" i="5"/>
  <c r="N390" i="5"/>
  <c r="N383" i="5"/>
  <c r="N391" i="5"/>
  <c r="N379" i="5"/>
  <c r="N382" i="5"/>
  <c r="N396" i="5"/>
  <c r="N395" i="5"/>
  <c r="N397" i="5"/>
  <c r="N398" i="5"/>
  <c r="N394" i="5"/>
  <c r="N393" i="5"/>
  <c r="N399" i="5"/>
  <c r="N742" i="5"/>
  <c r="N743" i="5"/>
  <c r="N708" i="5"/>
  <c r="N658" i="5"/>
  <c r="N744" i="5"/>
  <c r="N504" i="5"/>
  <c r="N749" i="5"/>
  <c r="N748" i="5"/>
  <c r="N747" i="5"/>
  <c r="N574" i="5"/>
  <c r="N754" i="5"/>
  <c r="N787" i="5"/>
  <c r="N761" i="5"/>
  <c r="N762" i="5"/>
  <c r="N763" i="5"/>
  <c r="N778" i="5"/>
  <c r="N769" i="5"/>
  <c r="N768" i="5"/>
  <c r="N772" i="5"/>
  <c r="N294" i="5"/>
  <c r="N775" i="5"/>
  <c r="N817" i="5"/>
  <c r="N816" i="5"/>
  <c r="N790" i="5"/>
  <c r="N792" i="5"/>
  <c r="N406" i="5"/>
  <c r="N810" i="5"/>
  <c r="N726" i="5"/>
  <c r="N799" i="5"/>
  <c r="N797" i="5"/>
  <c r="N601" i="5"/>
  <c r="N805" i="5"/>
  <c r="N806" i="5"/>
  <c r="N804" i="5"/>
  <c r="N807" i="5"/>
  <c r="N788" i="5"/>
  <c r="N795" i="5"/>
  <c r="N734" i="5"/>
  <c r="N776" i="5"/>
  <c r="N820" i="5"/>
  <c r="N818" i="5"/>
  <c r="N789" i="5"/>
  <c r="N821" i="5"/>
  <c r="R821" i="5" s="1"/>
  <c r="N567" i="5"/>
  <c r="N687" i="5"/>
  <c r="N560" i="5"/>
  <c r="N786" i="5"/>
  <c r="N782" i="5"/>
  <c r="N779" i="5"/>
  <c r="N814" i="5"/>
  <c r="N813" i="5"/>
  <c r="N811" i="5"/>
  <c r="N727" i="5"/>
  <c r="N407" i="5"/>
  <c r="N408" i="5"/>
  <c r="N409" i="5"/>
  <c r="N412" i="5"/>
  <c r="N413" i="5"/>
  <c r="N403" i="5"/>
  <c r="N414" i="5"/>
  <c r="N415" i="5"/>
  <c r="N404" i="5"/>
  <c r="N416" i="5"/>
  <c r="N417" i="5"/>
  <c r="N418" i="5"/>
  <c r="N419" i="5"/>
  <c r="N608" i="5"/>
  <c r="N421" i="5"/>
  <c r="N422" i="5"/>
  <c r="N435" i="5"/>
  <c r="N423" i="5"/>
  <c r="N437" i="5"/>
  <c r="N442" i="5"/>
  <c r="N443" i="5"/>
  <c r="N405" i="5"/>
  <c r="N438" i="5"/>
  <c r="N424" i="5"/>
  <c r="N436" i="5"/>
  <c r="N425" i="5"/>
  <c r="N426" i="5"/>
  <c r="N427" i="5"/>
  <c r="N445" i="5"/>
  <c r="N428" i="5"/>
  <c r="N429" i="5"/>
  <c r="N430" i="5"/>
  <c r="N431" i="5"/>
  <c r="N433" i="5"/>
  <c r="N410" i="5"/>
  <c r="N629" i="5"/>
  <c r="N642" i="5"/>
  <c r="N803" i="5"/>
  <c r="N641" i="5"/>
  <c r="N643" i="5"/>
  <c r="N651" i="5"/>
  <c r="N652" i="5"/>
  <c r="N645" i="5"/>
  <c r="N653" i="5"/>
  <c r="N654" i="5"/>
  <c r="N741" i="5"/>
  <c r="N661" i="5"/>
  <c r="N659" i="5"/>
  <c r="N662" i="5"/>
  <c r="N664" i="5"/>
  <c r="N660" i="5"/>
  <c r="N667" i="5"/>
  <c r="N669" i="5"/>
  <c r="N672" i="5"/>
  <c r="N670" i="5"/>
  <c r="N671" i="5"/>
  <c r="N673" i="5"/>
  <c r="N760" i="5"/>
  <c r="N576" i="5"/>
  <c r="N676" i="5"/>
  <c r="N677" i="5"/>
  <c r="N718" i="5"/>
  <c r="N678" i="5"/>
  <c r="N681" i="5"/>
  <c r="N685" i="5"/>
  <c r="N683" i="5"/>
  <c r="N686" i="5"/>
  <c r="N679" i="5"/>
  <c r="N688" i="5"/>
  <c r="N689" i="5"/>
  <c r="N690" i="5"/>
  <c r="N625" i="5"/>
  <c r="N692" i="5"/>
  <c r="N693" i="5"/>
  <c r="N694" i="5"/>
  <c r="N695" i="5"/>
  <c r="N753" i="5"/>
  <c r="N750" i="5"/>
  <c r="N594" i="5"/>
  <c r="N595" i="5"/>
  <c r="N536" i="5"/>
  <c r="N521" i="5"/>
  <c r="N610" i="5"/>
  <c r="N706" i="5"/>
  <c r="N720" i="5"/>
  <c r="N700" i="5"/>
  <c r="N701" i="5"/>
  <c r="N812" i="5"/>
  <c r="N719" i="5"/>
  <c r="N723" i="5"/>
  <c r="N716" i="5"/>
  <c r="N713" i="5"/>
  <c r="N707" i="5"/>
  <c r="N711" i="5"/>
  <c r="N699" i="5"/>
  <c r="N712" i="5"/>
  <c r="N698" i="5"/>
  <c r="N780" i="5"/>
  <c r="N597" i="5"/>
  <c r="N732" i="5"/>
  <c r="N402" i="5"/>
  <c r="N739" i="5"/>
  <c r="N736" i="5"/>
  <c r="N634" i="5"/>
  <c r="N617" i="5"/>
  <c r="N618" i="5"/>
  <c r="N619" i="5"/>
  <c r="N620" i="5"/>
  <c r="N611" i="5"/>
  <c r="R611" i="5" s="1"/>
  <c r="N612" i="5"/>
  <c r="N613" i="5"/>
  <c r="N621" i="5"/>
  <c r="N628" i="5"/>
  <c r="N614" i="5"/>
  <c r="N615" i="5"/>
  <c r="N557" i="5"/>
  <c r="N626" i="5"/>
  <c r="N627" i="5"/>
  <c r="N623" i="5"/>
  <c r="N758" i="5"/>
  <c r="N759" i="5"/>
  <c r="N757" i="5"/>
  <c r="N593" i="5"/>
  <c r="N598" i="5"/>
  <c r="N605" i="5"/>
  <c r="N609" i="5"/>
  <c r="N599" i="5"/>
  <c r="N606" i="5"/>
  <c r="N600" i="5"/>
  <c r="N650" i="5"/>
  <c r="N602" i="5"/>
  <c r="N604" i="5"/>
  <c r="N603" i="5"/>
  <c r="N558" i="5"/>
  <c r="N563" i="5"/>
  <c r="N564" i="5"/>
  <c r="N566" i="5"/>
  <c r="N561" i="5"/>
  <c r="N640" i="5"/>
  <c r="N348" i="5"/>
  <c r="N570" i="5"/>
  <c r="N432" i="5"/>
  <c r="N568" i="5"/>
  <c r="N569" i="5"/>
  <c r="N578" i="5"/>
  <c r="N580" i="5"/>
  <c r="N796" i="5"/>
  <c r="N675" i="5"/>
  <c r="N490" i="5"/>
  <c r="N587" i="5"/>
  <c r="N588" i="5"/>
  <c r="N586" i="5"/>
  <c r="N590" i="5"/>
  <c r="N582" i="5"/>
  <c r="N501" i="5"/>
  <c r="N585" i="5"/>
  <c r="N591" i="5"/>
  <c r="N583" i="5"/>
  <c r="N584" i="5"/>
  <c r="N646" i="5"/>
  <c r="N666" i="5"/>
  <c r="N523" i="5"/>
  <c r="N545" i="5"/>
  <c r="N546" i="5"/>
  <c r="N547" i="5"/>
  <c r="N548" i="5"/>
  <c r="N549" i="5"/>
  <c r="N550" i="5"/>
  <c r="N531" i="5"/>
  <c r="N532" i="5"/>
  <c r="N533" i="5"/>
  <c r="N534" i="5"/>
  <c r="N537" i="5"/>
  <c r="N535" i="5"/>
  <c r="N538" i="5"/>
  <c r="N539" i="5"/>
  <c r="N544" i="5"/>
  <c r="N524" i="5"/>
  <c r="N647" i="5"/>
  <c r="N525" i="5"/>
  <c r="N455" i="5"/>
  <c r="R455" i="5" s="1"/>
  <c r="N526" i="5"/>
  <c r="N551" i="5"/>
  <c r="N553" i="5"/>
  <c r="N554" i="5"/>
  <c r="N543" i="5"/>
  <c r="N527" i="5"/>
  <c r="N522" i="5"/>
  <c r="N528" i="5"/>
  <c r="N674" i="5"/>
  <c r="N446" i="5"/>
  <c r="N581" i="5"/>
  <c r="N469" i="5"/>
  <c r="N467" i="5"/>
  <c r="N470" i="5"/>
  <c r="N471" i="5"/>
  <c r="N468" i="5"/>
  <c r="N472" i="5"/>
  <c r="N481" i="5"/>
  <c r="N473" i="5"/>
  <c r="N478" i="5"/>
  <c r="N462" i="5"/>
  <c r="N461" i="5"/>
  <c r="N463" i="5"/>
  <c r="N464" i="5"/>
  <c r="N465" i="5"/>
  <c r="N474" i="5"/>
  <c r="N456" i="5"/>
  <c r="N479" i="5"/>
  <c r="N475" i="5"/>
  <c r="N476" i="5"/>
  <c r="N509" i="5"/>
  <c r="N507" i="5"/>
  <c r="N511" i="5"/>
  <c r="N516" i="5"/>
  <c r="N512" i="5"/>
  <c r="N510" i="5"/>
  <c r="N495" i="5"/>
  <c r="N492" i="5"/>
  <c r="R492" i="5" s="1"/>
  <c r="N518" i="5"/>
  <c r="N505" i="5"/>
  <c r="N513" i="5"/>
  <c r="N508" i="5"/>
  <c r="N517" i="5"/>
  <c r="N489" i="5"/>
  <c r="N498" i="5"/>
  <c r="R498" i="5" s="1"/>
  <c r="N520" i="5"/>
  <c r="N514" i="5"/>
  <c r="N499" i="5"/>
  <c r="R499" i="5" s="1"/>
  <c r="N668" i="5"/>
  <c r="N500" i="5"/>
  <c r="R500" i="5" s="1"/>
  <c r="N502" i="5"/>
  <c r="R502" i="5" s="1"/>
  <c r="N503" i="5"/>
  <c r="R503" i="5" s="1"/>
  <c r="N506" i="5"/>
  <c r="N496" i="5"/>
  <c r="R496" i="5" s="1"/>
  <c r="N493" i="5"/>
  <c r="R493" i="5" s="1"/>
  <c r="N497" i="5"/>
  <c r="R497" i="5" s="1"/>
  <c r="N631" i="5"/>
  <c r="N636" i="5"/>
  <c r="N639" i="5"/>
  <c r="N637" i="5"/>
  <c r="N635" i="5"/>
  <c r="N767" i="5"/>
  <c r="N632" i="5"/>
  <c r="N633" i="5"/>
  <c r="N364" i="5"/>
  <c r="N369" i="5"/>
  <c r="N367" i="5"/>
  <c r="N368" i="5"/>
  <c r="R368" i="5" s="1"/>
  <c r="N363" i="5"/>
  <c r="N386" i="5"/>
  <c r="N387" i="5"/>
  <c r="N542" i="5"/>
  <c r="N466" i="5"/>
  <c r="N40" i="5"/>
  <c r="N41" i="5"/>
  <c r="N42" i="5"/>
  <c r="N47" i="5"/>
  <c r="N680" i="5"/>
  <c r="N540" i="5"/>
  <c r="N530" i="5"/>
  <c r="N552" i="5"/>
  <c r="N834" i="5"/>
  <c r="N835" i="5"/>
  <c r="N836" i="5"/>
  <c r="N838" i="5"/>
  <c r="N839" i="5"/>
  <c r="N840" i="5"/>
  <c r="N841" i="5"/>
  <c r="N837" i="5"/>
  <c r="N842" i="5"/>
  <c r="N824" i="5"/>
  <c r="N825" i="5"/>
  <c r="N829" i="5"/>
  <c r="N827" i="5"/>
  <c r="N826" i="5"/>
  <c r="N822" i="5"/>
  <c r="N828" i="5"/>
  <c r="N541" i="5"/>
  <c r="K325" i="5"/>
  <c r="K345" i="5"/>
  <c r="K353" i="5"/>
  <c r="K346" i="5"/>
  <c r="K350" i="5"/>
  <c r="K347" i="5"/>
  <c r="K357" i="5"/>
  <c r="K370" i="5"/>
  <c r="R370" i="5" s="1"/>
  <c r="K371" i="5"/>
  <c r="K380" i="5"/>
  <c r="K381" i="5"/>
  <c r="K384" i="5"/>
  <c r="K388" i="5"/>
  <c r="K373" i="5"/>
  <c r="K389" i="5"/>
  <c r="K374" i="5"/>
  <c r="K372" i="5"/>
  <c r="K375" i="5"/>
  <c r="K376" i="5"/>
  <c r="K377" i="5"/>
  <c r="K378" i="5"/>
  <c r="K390" i="5"/>
  <c r="K383" i="5"/>
  <c r="K391" i="5"/>
  <c r="K379" i="5"/>
  <c r="K382" i="5"/>
  <c r="K396" i="5"/>
  <c r="K395" i="5"/>
  <c r="R395" i="5" s="1"/>
  <c r="K397" i="5"/>
  <c r="K398" i="5"/>
  <c r="K394" i="5"/>
  <c r="K393" i="5"/>
  <c r="K399" i="5"/>
  <c r="K742" i="5"/>
  <c r="K743" i="5"/>
  <c r="K708" i="5"/>
  <c r="K658" i="5"/>
  <c r="K744" i="5"/>
  <c r="K504" i="5"/>
  <c r="K749" i="5"/>
  <c r="K748" i="5"/>
  <c r="K747" i="5"/>
  <c r="K574" i="5"/>
  <c r="K754" i="5"/>
  <c r="K787" i="5"/>
  <c r="K761" i="5"/>
  <c r="K762" i="5"/>
  <c r="K763" i="5"/>
  <c r="R763" i="5" s="1"/>
  <c r="K778" i="5"/>
  <c r="R778" i="5" s="1"/>
  <c r="K769" i="5"/>
  <c r="K768" i="5"/>
  <c r="K772" i="5"/>
  <c r="K294" i="5"/>
  <c r="K775" i="5"/>
  <c r="K817" i="5"/>
  <c r="K816" i="5"/>
  <c r="K790" i="5"/>
  <c r="K792" i="5"/>
  <c r="K406" i="5"/>
  <c r="K810" i="5"/>
  <c r="K726" i="5"/>
  <c r="K799" i="5"/>
  <c r="K797" i="5"/>
  <c r="K601" i="5"/>
  <c r="K805" i="5"/>
  <c r="K806" i="5"/>
  <c r="K804" i="5"/>
  <c r="K807" i="5"/>
  <c r="R807" i="5" s="1"/>
  <c r="K788" i="5"/>
  <c r="K795" i="5"/>
  <c r="K734" i="5"/>
  <c r="K776" i="5"/>
  <c r="K820" i="5"/>
  <c r="K818" i="5"/>
  <c r="K789" i="5"/>
  <c r="K567" i="5"/>
  <c r="K687" i="5"/>
  <c r="K560" i="5"/>
  <c r="K786" i="5"/>
  <c r="K782" i="5"/>
  <c r="K779" i="5"/>
  <c r="K814" i="5"/>
  <c r="K813" i="5"/>
  <c r="K811" i="5"/>
  <c r="K727" i="5"/>
  <c r="K407" i="5"/>
  <c r="K408" i="5"/>
  <c r="K409" i="5"/>
  <c r="R409" i="5" s="1"/>
  <c r="K412" i="5"/>
  <c r="K413" i="5"/>
  <c r="K403" i="5"/>
  <c r="K414" i="5"/>
  <c r="K415" i="5"/>
  <c r="K404" i="5"/>
  <c r="K416" i="5"/>
  <c r="K417" i="5"/>
  <c r="K418" i="5"/>
  <c r="K419" i="5"/>
  <c r="K608" i="5"/>
  <c r="K421" i="5"/>
  <c r="K422" i="5"/>
  <c r="K435" i="5"/>
  <c r="K423" i="5"/>
  <c r="K437" i="5"/>
  <c r="K442" i="5"/>
  <c r="K443" i="5"/>
  <c r="K405" i="5"/>
  <c r="K438" i="5"/>
  <c r="R438" i="5" s="1"/>
  <c r="K424" i="5"/>
  <c r="R424" i="5" s="1"/>
  <c r="K436" i="5"/>
  <c r="K425" i="5"/>
  <c r="K426" i="5"/>
  <c r="K427" i="5"/>
  <c r="K445" i="5"/>
  <c r="K428" i="5"/>
  <c r="K429" i="5"/>
  <c r="K430" i="5"/>
  <c r="K431" i="5"/>
  <c r="K433" i="5"/>
  <c r="K410" i="5"/>
  <c r="K629" i="5"/>
  <c r="K642" i="5"/>
  <c r="K803" i="5"/>
  <c r="K641" i="5"/>
  <c r="K643" i="5"/>
  <c r="K651" i="5"/>
  <c r="K652" i="5"/>
  <c r="K645" i="5"/>
  <c r="K653" i="5"/>
  <c r="R653" i="5" s="1"/>
  <c r="K654" i="5"/>
  <c r="K741" i="5"/>
  <c r="K661" i="5"/>
  <c r="K659" i="5"/>
  <c r="K662" i="5"/>
  <c r="K664" i="5"/>
  <c r="K660" i="5"/>
  <c r="K667" i="5"/>
  <c r="K669" i="5"/>
  <c r="K672" i="5"/>
  <c r="K670" i="5"/>
  <c r="K671" i="5"/>
  <c r="K673" i="5"/>
  <c r="K760" i="5"/>
  <c r="K576" i="5"/>
  <c r="K676" i="5"/>
  <c r="K677" i="5"/>
  <c r="K718" i="5"/>
  <c r="K678" i="5"/>
  <c r="R678" i="5" s="1"/>
  <c r="K681" i="5"/>
  <c r="K685" i="5"/>
  <c r="K683" i="5"/>
  <c r="K686" i="5"/>
  <c r="K679" i="5"/>
  <c r="K688" i="5"/>
  <c r="K689" i="5"/>
  <c r="K690" i="5"/>
  <c r="K625" i="5"/>
  <c r="K692" i="5"/>
  <c r="K693" i="5"/>
  <c r="K694" i="5"/>
  <c r="K695" i="5"/>
  <c r="K753" i="5"/>
  <c r="K750" i="5"/>
  <c r="K594" i="5"/>
  <c r="K595" i="5"/>
  <c r="K536" i="5"/>
  <c r="K521" i="5"/>
  <c r="K610" i="5"/>
  <c r="R610" i="5" s="1"/>
  <c r="K706" i="5"/>
  <c r="R706" i="5" s="1"/>
  <c r="K720" i="5"/>
  <c r="K700" i="5"/>
  <c r="K701" i="5"/>
  <c r="K812" i="5"/>
  <c r="K719" i="5"/>
  <c r="K723" i="5"/>
  <c r="K716" i="5"/>
  <c r="K713" i="5"/>
  <c r="K707" i="5"/>
  <c r="K711" i="5"/>
  <c r="K699" i="5"/>
  <c r="K712" i="5"/>
  <c r="K730" i="5"/>
  <c r="R730" i="5" s="1"/>
  <c r="K729" i="5"/>
  <c r="R729" i="5" s="1"/>
  <c r="K698" i="5"/>
  <c r="K780" i="5"/>
  <c r="K597" i="5"/>
  <c r="K732" i="5"/>
  <c r="K402" i="5"/>
  <c r="K739" i="5"/>
  <c r="R739" i="5" s="1"/>
  <c r="K736" i="5"/>
  <c r="R736" i="5" s="1"/>
  <c r="K634" i="5"/>
  <c r="R634" i="5" s="1"/>
  <c r="K617" i="5"/>
  <c r="K618" i="5"/>
  <c r="K619" i="5"/>
  <c r="K620" i="5"/>
  <c r="K612" i="5"/>
  <c r="K613" i="5"/>
  <c r="K621" i="5"/>
  <c r="K628" i="5"/>
  <c r="K614" i="5"/>
  <c r="K615" i="5"/>
  <c r="K557" i="5"/>
  <c r="K626" i="5"/>
  <c r="K627" i="5"/>
  <c r="K623" i="5"/>
  <c r="K758" i="5"/>
  <c r="K759" i="5"/>
  <c r="K757" i="5"/>
  <c r="R757" i="5" s="1"/>
  <c r="K593" i="5"/>
  <c r="K598" i="5"/>
  <c r="K605" i="5"/>
  <c r="K609" i="5"/>
  <c r="K599" i="5"/>
  <c r="K606" i="5"/>
  <c r="K600" i="5"/>
  <c r="K650" i="5"/>
  <c r="K602" i="5"/>
  <c r="K604" i="5"/>
  <c r="K603" i="5"/>
  <c r="K558" i="5"/>
  <c r="K563" i="5"/>
  <c r="K564" i="5"/>
  <c r="K566" i="5"/>
  <c r="K561" i="5"/>
  <c r="K640" i="5"/>
  <c r="K348" i="5"/>
  <c r="K570" i="5"/>
  <c r="K432" i="5"/>
  <c r="R432" i="5" s="1"/>
  <c r="K568" i="5"/>
  <c r="R568" i="5" s="1"/>
  <c r="K569" i="5"/>
  <c r="K578" i="5"/>
  <c r="K580" i="5"/>
  <c r="K796" i="5"/>
  <c r="K675" i="5"/>
  <c r="K490" i="5"/>
  <c r="K587" i="5"/>
  <c r="K588" i="5"/>
  <c r="K586" i="5"/>
  <c r="K590" i="5"/>
  <c r="K582" i="5"/>
  <c r="K501" i="5"/>
  <c r="K585" i="5"/>
  <c r="K591" i="5"/>
  <c r="K583" i="5"/>
  <c r="K584" i="5"/>
  <c r="K646" i="5"/>
  <c r="K666" i="5"/>
  <c r="K523" i="5"/>
  <c r="R523" i="5" s="1"/>
  <c r="K545" i="5"/>
  <c r="K546" i="5"/>
  <c r="K547" i="5"/>
  <c r="K548" i="5"/>
  <c r="K549" i="5"/>
  <c r="K550" i="5"/>
  <c r="K531" i="5"/>
  <c r="K532" i="5"/>
  <c r="K533" i="5"/>
  <c r="K534" i="5"/>
  <c r="K537" i="5"/>
  <c r="K535" i="5"/>
  <c r="K538" i="5"/>
  <c r="K539" i="5"/>
  <c r="K544" i="5"/>
  <c r="K524" i="5"/>
  <c r="K647" i="5"/>
  <c r="K525" i="5"/>
  <c r="K526" i="5"/>
  <c r="K551" i="5"/>
  <c r="R551" i="5" s="1"/>
  <c r="K553" i="5"/>
  <c r="K554" i="5"/>
  <c r="K543" i="5"/>
  <c r="K527" i="5"/>
  <c r="K522" i="5"/>
  <c r="K528" i="5"/>
  <c r="K674" i="5"/>
  <c r="K446" i="5"/>
  <c r="K581" i="5"/>
  <c r="K469" i="5"/>
  <c r="K467" i="5"/>
  <c r="K470" i="5"/>
  <c r="K471" i="5"/>
  <c r="K468" i="5"/>
  <c r="K472" i="5"/>
  <c r="K481" i="5"/>
  <c r="K473" i="5"/>
  <c r="K478" i="5"/>
  <c r="K462" i="5"/>
  <c r="K461" i="5"/>
  <c r="R461" i="5" s="1"/>
  <c r="K463" i="5"/>
  <c r="R463" i="5" s="1"/>
  <c r="K464" i="5"/>
  <c r="K465" i="5"/>
  <c r="K474" i="5"/>
  <c r="K456" i="5"/>
  <c r="K479" i="5"/>
  <c r="K475" i="5"/>
  <c r="K476" i="5"/>
  <c r="K509" i="5"/>
  <c r="K507" i="5"/>
  <c r="K511" i="5"/>
  <c r="K516" i="5"/>
  <c r="K512" i="5"/>
  <c r="K510" i="5"/>
  <c r="K495" i="5"/>
  <c r="K518" i="5"/>
  <c r="K505" i="5"/>
  <c r="K513" i="5"/>
  <c r="K508" i="5"/>
  <c r="R508" i="5" s="1"/>
  <c r="K517" i="5"/>
  <c r="R517" i="5" s="1"/>
  <c r="K489" i="5"/>
  <c r="K520" i="5"/>
  <c r="K514" i="5"/>
  <c r="K668" i="5"/>
  <c r="K506" i="5"/>
  <c r="K631" i="5"/>
  <c r="K636" i="5"/>
  <c r="K639" i="5"/>
  <c r="K637" i="5"/>
  <c r="K635" i="5"/>
  <c r="R635" i="5" s="1"/>
  <c r="K767" i="5"/>
  <c r="R767" i="5" s="1"/>
  <c r="K632" i="5"/>
  <c r="K633" i="5"/>
  <c r="K364" i="5"/>
  <c r="K369" i="5"/>
  <c r="K367" i="5"/>
  <c r="K363" i="5"/>
  <c r="K386" i="5"/>
  <c r="K387" i="5"/>
  <c r="K542" i="5"/>
  <c r="K466" i="5"/>
  <c r="K40" i="5"/>
  <c r="K41" i="5"/>
  <c r="K42" i="5"/>
  <c r="K47" i="5"/>
  <c r="K680" i="5"/>
  <c r="K540" i="5"/>
  <c r="K530" i="5"/>
  <c r="K552" i="5"/>
  <c r="R552" i="5" s="1"/>
  <c r="K834" i="5"/>
  <c r="R834" i="5" s="1"/>
  <c r="K835" i="5"/>
  <c r="R835" i="5" s="1"/>
  <c r="K836" i="5"/>
  <c r="R836" i="5" s="1"/>
  <c r="K838" i="5"/>
  <c r="K839" i="5"/>
  <c r="K840" i="5"/>
  <c r="K841" i="5"/>
  <c r="K837" i="5"/>
  <c r="K842" i="5"/>
  <c r="K824" i="5"/>
  <c r="K825" i="5"/>
  <c r="K829" i="5"/>
  <c r="K827" i="5"/>
  <c r="K826" i="5"/>
  <c r="K822" i="5"/>
  <c r="K828" i="5"/>
  <c r="K541" i="5"/>
  <c r="S255" i="5"/>
  <c r="S252" i="5"/>
  <c r="S261" i="5"/>
  <c r="S299" i="5"/>
  <c r="S253" i="5"/>
  <c r="S246" i="5"/>
  <c r="S306" i="5"/>
  <c r="S309" i="5"/>
  <c r="S326" i="5"/>
  <c r="S331" i="5"/>
  <c r="S314" i="5"/>
  <c r="S315" i="5"/>
  <c r="S316" i="5"/>
  <c r="S317" i="5"/>
  <c r="S318" i="5"/>
  <c r="S319" i="5"/>
  <c r="S321" i="5"/>
  <c r="S322" i="5"/>
  <c r="S323" i="5"/>
  <c r="S310" i="5"/>
  <c r="S311" i="5"/>
  <c r="S313" i="5"/>
  <c r="S324" i="5"/>
  <c r="S279" i="5"/>
  <c r="S83" i="5"/>
  <c r="S265" i="5"/>
  <c r="S266" i="5"/>
  <c r="S630" i="5"/>
  <c r="S724" i="5"/>
  <c r="S725" i="5"/>
  <c r="S264" i="5"/>
  <c r="S263" i="5"/>
  <c r="S293" i="5"/>
  <c r="S297" i="5"/>
  <c r="S296" i="5"/>
  <c r="S298" i="5"/>
  <c r="S302" i="5"/>
  <c r="S301" i="5"/>
  <c r="S300" i="5"/>
  <c r="S270" i="5"/>
  <c r="S275" i="5"/>
  <c r="S280" i="5"/>
  <c r="S287" i="5"/>
  <c r="S271" i="5"/>
  <c r="S269" i="5"/>
  <c r="S281" i="5"/>
  <c r="S282" i="5"/>
  <c r="S272" i="5"/>
  <c r="S273" i="5"/>
  <c r="S274" i="5"/>
  <c r="S283" i="5"/>
  <c r="S284" i="5"/>
  <c r="S285" i="5"/>
  <c r="S277" i="5"/>
  <c r="S276" i="5"/>
  <c r="S286" i="5"/>
  <c r="P255" i="5"/>
  <c r="P252" i="5"/>
  <c r="P261" i="5"/>
  <c r="P299" i="5"/>
  <c r="P253" i="5"/>
  <c r="P246" i="5"/>
  <c r="P306" i="5"/>
  <c r="P309" i="5"/>
  <c r="P326" i="5"/>
  <c r="P331" i="5"/>
  <c r="P314" i="5"/>
  <c r="P315" i="5"/>
  <c r="P316" i="5"/>
  <c r="P317" i="5"/>
  <c r="P318" i="5"/>
  <c r="P319" i="5"/>
  <c r="P321" i="5"/>
  <c r="P322" i="5"/>
  <c r="P323" i="5"/>
  <c r="P310" i="5"/>
  <c r="P311" i="5"/>
  <c r="P313" i="5"/>
  <c r="P324" i="5"/>
  <c r="P279" i="5"/>
  <c r="P83" i="5"/>
  <c r="P265" i="5"/>
  <c r="P266" i="5"/>
  <c r="P630" i="5"/>
  <c r="P724" i="5"/>
  <c r="P725" i="5"/>
  <c r="P264" i="5"/>
  <c r="P263" i="5"/>
  <c r="P293" i="5"/>
  <c r="P297" i="5"/>
  <c r="P296" i="5"/>
  <c r="P298" i="5"/>
  <c r="P302" i="5"/>
  <c r="P301" i="5"/>
  <c r="P300" i="5"/>
  <c r="P288" i="5"/>
  <c r="P270" i="5"/>
  <c r="P275" i="5"/>
  <c r="P280" i="5"/>
  <c r="P287" i="5"/>
  <c r="P271" i="5"/>
  <c r="P269" i="5"/>
  <c r="P281" i="5"/>
  <c r="P282" i="5"/>
  <c r="P272" i="5"/>
  <c r="P273" i="5"/>
  <c r="P274" i="5"/>
  <c r="P283" i="5"/>
  <c r="P284" i="5"/>
  <c r="P285" i="5"/>
  <c r="P277" i="5"/>
  <c r="P276" i="5"/>
  <c r="P286" i="5"/>
  <c r="N255" i="5"/>
  <c r="N252" i="5"/>
  <c r="N261" i="5"/>
  <c r="N299" i="5"/>
  <c r="R299" i="5" s="1"/>
  <c r="N253" i="5"/>
  <c r="N246" i="5"/>
  <c r="N306" i="5"/>
  <c r="N309" i="5"/>
  <c r="N326" i="5"/>
  <c r="N331" i="5"/>
  <c r="N314" i="5"/>
  <c r="N315" i="5"/>
  <c r="N316" i="5"/>
  <c r="N317" i="5"/>
  <c r="N318" i="5"/>
  <c r="N319" i="5"/>
  <c r="N321" i="5"/>
  <c r="N322" i="5"/>
  <c r="R322" i="5" s="1"/>
  <c r="N323" i="5"/>
  <c r="N310" i="5"/>
  <c r="N311" i="5"/>
  <c r="N313" i="5"/>
  <c r="N324" i="5"/>
  <c r="N279" i="5"/>
  <c r="N83" i="5"/>
  <c r="N265" i="5"/>
  <c r="N266" i="5"/>
  <c r="N630" i="5"/>
  <c r="N724" i="5"/>
  <c r="N725" i="5"/>
  <c r="N264" i="5"/>
  <c r="N263" i="5"/>
  <c r="N293" i="5"/>
  <c r="N297" i="5"/>
  <c r="N296" i="5"/>
  <c r="N298" i="5"/>
  <c r="N302" i="5"/>
  <c r="N301" i="5"/>
  <c r="N300" i="5"/>
  <c r="N288" i="5"/>
  <c r="N270" i="5"/>
  <c r="N275" i="5"/>
  <c r="N280" i="5"/>
  <c r="N287" i="5"/>
  <c r="N271" i="5"/>
  <c r="N269" i="5"/>
  <c r="N281" i="5"/>
  <c r="N282" i="5"/>
  <c r="N272" i="5"/>
  <c r="N273" i="5"/>
  <c r="N274" i="5"/>
  <c r="N283" i="5"/>
  <c r="N284" i="5"/>
  <c r="N285" i="5"/>
  <c r="N277" i="5"/>
  <c r="N276" i="5"/>
  <c r="N286" i="5"/>
  <c r="K255" i="5"/>
  <c r="K252" i="5"/>
  <c r="K261" i="5"/>
  <c r="K253" i="5"/>
  <c r="K246" i="5"/>
  <c r="K306" i="5"/>
  <c r="K309" i="5"/>
  <c r="K326" i="5"/>
  <c r="K331" i="5"/>
  <c r="K314" i="5"/>
  <c r="K315" i="5"/>
  <c r="K316" i="5"/>
  <c r="K317" i="5"/>
  <c r="K318" i="5"/>
  <c r="K319" i="5"/>
  <c r="R319" i="5" s="1"/>
  <c r="K321" i="5"/>
  <c r="R321" i="5" s="1"/>
  <c r="K323" i="5"/>
  <c r="K310" i="5"/>
  <c r="K311" i="5"/>
  <c r="K313" i="5"/>
  <c r="K324" i="5"/>
  <c r="K279" i="5"/>
  <c r="K83" i="5"/>
  <c r="K265" i="5"/>
  <c r="K266" i="5"/>
  <c r="K630" i="5"/>
  <c r="K724" i="5"/>
  <c r="K725" i="5"/>
  <c r="K264" i="5"/>
  <c r="K263" i="5"/>
  <c r="K293" i="5"/>
  <c r="K297" i="5"/>
  <c r="K296" i="5"/>
  <c r="K298" i="5"/>
  <c r="R298" i="5" s="1"/>
  <c r="K302" i="5"/>
  <c r="R302" i="5" s="1"/>
  <c r="K301" i="5"/>
  <c r="K300" i="5"/>
  <c r="K288" i="5"/>
  <c r="K270" i="5"/>
  <c r="K275" i="5"/>
  <c r="K280" i="5"/>
  <c r="K287" i="5"/>
  <c r="K271" i="5"/>
  <c r="K269" i="5"/>
  <c r="K281" i="5"/>
  <c r="K282" i="5"/>
  <c r="K272" i="5"/>
  <c r="K273" i="5"/>
  <c r="K274" i="5"/>
  <c r="K283" i="5"/>
  <c r="K284" i="5"/>
  <c r="K285" i="5"/>
  <c r="K277" i="5"/>
  <c r="K276" i="5"/>
  <c r="K286" i="5"/>
  <c r="R286" i="5" s="1"/>
  <c r="R553" i="5" l="1"/>
  <c r="R593" i="5"/>
  <c r="R681" i="5"/>
  <c r="R412" i="5"/>
  <c r="R397" i="5"/>
  <c r="R489" i="5"/>
  <c r="R545" i="5"/>
  <c r="R788" i="5"/>
  <c r="R371" i="5"/>
  <c r="R276" i="5"/>
  <c r="R301" i="5"/>
  <c r="R632" i="5"/>
  <c r="R645" i="5"/>
  <c r="R462" i="5"/>
  <c r="R526" i="5"/>
  <c r="R521" i="5"/>
  <c r="R718" i="5"/>
  <c r="R652" i="5"/>
  <c r="R405" i="5"/>
  <c r="R408" i="5"/>
  <c r="R513" i="5"/>
  <c r="R340" i="5"/>
  <c r="R618" i="5"/>
  <c r="R668" i="5"/>
  <c r="R617" i="5"/>
  <c r="R288" i="5"/>
  <c r="R310" i="5"/>
  <c r="R839" i="5"/>
  <c r="R364" i="5"/>
  <c r="R510" i="5"/>
  <c r="R468" i="5"/>
  <c r="R539" i="5"/>
  <c r="R585" i="5"/>
  <c r="R564" i="5"/>
  <c r="R557" i="5"/>
  <c r="R753" i="5"/>
  <c r="R673" i="5"/>
  <c r="R642" i="5"/>
  <c r="R435" i="5"/>
  <c r="R814" i="5"/>
  <c r="R799" i="5"/>
  <c r="R747" i="5"/>
  <c r="R390" i="5"/>
  <c r="R345" i="5"/>
  <c r="R341" i="5"/>
  <c r="R300" i="5"/>
  <c r="R323" i="5"/>
  <c r="R838" i="5"/>
  <c r="R633" i="5"/>
  <c r="R512" i="5"/>
  <c r="R471" i="5"/>
  <c r="R712" i="5"/>
  <c r="R695" i="5"/>
  <c r="R671" i="5"/>
  <c r="R629" i="5"/>
  <c r="R422" i="5"/>
  <c r="R779" i="5"/>
  <c r="R476" i="5"/>
  <c r="R446" i="5"/>
  <c r="R532" i="5"/>
  <c r="R587" i="5"/>
  <c r="R650" i="5"/>
  <c r="R612" i="5"/>
  <c r="R716" i="5"/>
  <c r="R690" i="5"/>
  <c r="R660" i="5"/>
  <c r="R429" i="5"/>
  <c r="R417" i="5"/>
  <c r="R567" i="5"/>
  <c r="R816" i="5"/>
  <c r="R708" i="5"/>
  <c r="R374" i="5"/>
  <c r="R475" i="5"/>
  <c r="R674" i="5"/>
  <c r="R531" i="5"/>
  <c r="R490" i="5"/>
  <c r="R600" i="5"/>
  <c r="R620" i="5"/>
  <c r="R723" i="5"/>
  <c r="R689" i="5"/>
  <c r="R664" i="5"/>
  <c r="R428" i="5"/>
  <c r="R416" i="5"/>
  <c r="R789" i="5"/>
  <c r="R817" i="5"/>
  <c r="R743" i="5"/>
  <c r="R389" i="5"/>
  <c r="R479" i="5"/>
  <c r="R528" i="5"/>
  <c r="R619" i="5"/>
  <c r="R719" i="5"/>
  <c r="R688" i="5"/>
  <c r="R662" i="5"/>
  <c r="R445" i="5"/>
  <c r="R404" i="5"/>
  <c r="R538" i="5"/>
  <c r="R501" i="5"/>
  <c r="R563" i="5"/>
  <c r="R615" i="5"/>
  <c r="R726" i="5"/>
  <c r="R748" i="5"/>
  <c r="R378" i="5"/>
  <c r="R325" i="5"/>
  <c r="R516" i="5"/>
  <c r="R470" i="5"/>
  <c r="R535" i="5"/>
  <c r="R582" i="5"/>
  <c r="R558" i="5"/>
  <c r="R614" i="5"/>
  <c r="R699" i="5"/>
  <c r="R694" i="5"/>
  <c r="R670" i="5"/>
  <c r="R410" i="5"/>
  <c r="R421" i="5"/>
  <c r="R782" i="5"/>
  <c r="R810" i="5"/>
  <c r="R749" i="5"/>
  <c r="R377" i="5"/>
  <c r="R511" i="5"/>
  <c r="R467" i="5"/>
  <c r="R537" i="5"/>
  <c r="R590" i="5"/>
  <c r="R603" i="5"/>
  <c r="R628" i="5"/>
  <c r="R711" i="5"/>
  <c r="R693" i="5"/>
  <c r="R672" i="5"/>
  <c r="R433" i="5"/>
  <c r="R608" i="5"/>
  <c r="R786" i="5"/>
  <c r="R406" i="5"/>
  <c r="R504" i="5"/>
  <c r="R376" i="5"/>
  <c r="R507" i="5"/>
  <c r="R469" i="5"/>
  <c r="R534" i="5"/>
  <c r="R586" i="5"/>
  <c r="R604" i="5"/>
  <c r="R621" i="5"/>
  <c r="R707" i="5"/>
  <c r="R692" i="5"/>
  <c r="R669" i="5"/>
  <c r="R431" i="5"/>
  <c r="R419" i="5"/>
  <c r="R560" i="5"/>
  <c r="R792" i="5"/>
  <c r="R744" i="5"/>
  <c r="R375" i="5"/>
  <c r="R509" i="5"/>
  <c r="R581" i="5"/>
  <c r="R533" i="5"/>
  <c r="R588" i="5"/>
  <c r="R602" i="5"/>
  <c r="R613" i="5"/>
  <c r="R713" i="5"/>
  <c r="R625" i="5"/>
  <c r="R667" i="5"/>
  <c r="R430" i="5"/>
  <c r="R418" i="5"/>
  <c r="R687" i="5"/>
  <c r="R790" i="5"/>
  <c r="R658" i="5"/>
  <c r="R372" i="5"/>
  <c r="R550" i="5"/>
  <c r="R675" i="5"/>
  <c r="R606" i="5"/>
  <c r="R818" i="5"/>
  <c r="R775" i="5"/>
  <c r="R742" i="5"/>
  <c r="R373" i="5"/>
  <c r="R456" i="5"/>
  <c r="R522" i="5"/>
  <c r="R549" i="5"/>
  <c r="R796" i="5"/>
  <c r="R599" i="5"/>
  <c r="R812" i="5"/>
  <c r="R679" i="5"/>
  <c r="R659" i="5"/>
  <c r="R427" i="5"/>
  <c r="R415" i="5"/>
  <c r="R820" i="5"/>
  <c r="R294" i="5"/>
  <c r="R399" i="5"/>
  <c r="R388" i="5"/>
  <c r="R474" i="5"/>
  <c r="R527" i="5"/>
  <c r="R548" i="5"/>
  <c r="R580" i="5"/>
  <c r="R609" i="5"/>
  <c r="R701" i="5"/>
  <c r="R686" i="5"/>
  <c r="R661" i="5"/>
  <c r="R426" i="5"/>
  <c r="R414" i="5"/>
  <c r="R776" i="5"/>
  <c r="R772" i="5"/>
  <c r="R393" i="5"/>
  <c r="R384" i="5"/>
  <c r="R514" i="5"/>
  <c r="R465" i="5"/>
  <c r="R543" i="5"/>
  <c r="R547" i="5"/>
  <c r="R578" i="5"/>
  <c r="R605" i="5"/>
  <c r="R700" i="5"/>
  <c r="R683" i="5"/>
  <c r="R741" i="5"/>
  <c r="R425" i="5"/>
  <c r="R403" i="5"/>
  <c r="R734" i="5"/>
  <c r="R768" i="5"/>
  <c r="R394" i="5"/>
  <c r="R381" i="5"/>
  <c r="R520" i="5"/>
  <c r="R464" i="5"/>
  <c r="R554" i="5"/>
  <c r="R546" i="5"/>
  <c r="R569" i="5"/>
  <c r="R598" i="5"/>
  <c r="R720" i="5"/>
  <c r="R685" i="5"/>
  <c r="R654" i="5"/>
  <c r="R436" i="5"/>
  <c r="R413" i="5"/>
  <c r="R795" i="5"/>
  <c r="R769" i="5"/>
  <c r="R398" i="5"/>
  <c r="R380" i="5"/>
  <c r="R791" i="5"/>
  <c r="R343" i="5"/>
  <c r="R541" i="5"/>
  <c r="R309" i="5"/>
  <c r="R630" i="5"/>
  <c r="R40" i="5"/>
  <c r="R318" i="5"/>
  <c r="R317" i="5"/>
  <c r="R637" i="5"/>
  <c r="R293" i="5"/>
  <c r="R636" i="5"/>
  <c r="R263" i="5"/>
  <c r="R631" i="5"/>
  <c r="R331" i="5"/>
  <c r="R47" i="5"/>
  <c r="R273" i="5"/>
  <c r="R822" i="5"/>
  <c r="R272" i="5"/>
  <c r="R41" i="5"/>
  <c r="R282" i="5"/>
  <c r="R266" i="5"/>
  <c r="R246" i="5"/>
  <c r="R466" i="5"/>
  <c r="R265" i="5"/>
  <c r="R253" i="5"/>
  <c r="R542" i="5"/>
  <c r="R83" i="5"/>
  <c r="R261" i="5"/>
  <c r="R387" i="5"/>
  <c r="R666" i="5"/>
  <c r="R570" i="5"/>
  <c r="R732" i="5"/>
  <c r="R762" i="5"/>
  <c r="R396" i="5"/>
  <c r="R287" i="5"/>
  <c r="R279" i="5"/>
  <c r="R252" i="5"/>
  <c r="R478" i="5"/>
  <c r="R525" i="5"/>
  <c r="R646" i="5"/>
  <c r="R597" i="5"/>
  <c r="R536" i="5"/>
  <c r="R677" i="5"/>
  <c r="R443" i="5"/>
  <c r="R407" i="5"/>
  <c r="R761" i="5"/>
  <c r="R382" i="5"/>
  <c r="R324" i="5"/>
  <c r="R837" i="5"/>
  <c r="R363" i="5"/>
  <c r="R473" i="5"/>
  <c r="R647" i="5"/>
  <c r="R640" i="5"/>
  <c r="R623" i="5"/>
  <c r="R780" i="5"/>
  <c r="R595" i="5"/>
  <c r="R676" i="5"/>
  <c r="R643" i="5"/>
  <c r="R442" i="5"/>
  <c r="R727" i="5"/>
  <c r="R805" i="5"/>
  <c r="R787" i="5"/>
  <c r="R379" i="5"/>
  <c r="R350" i="5"/>
  <c r="R296" i="5"/>
  <c r="R297" i="5"/>
  <c r="R639" i="5"/>
  <c r="R315" i="5"/>
  <c r="R725" i="5"/>
  <c r="R825" i="5"/>
  <c r="R357" i="5"/>
  <c r="R842" i="5"/>
  <c r="R758" i="5"/>
  <c r="R806" i="5"/>
  <c r="R255" i="5"/>
  <c r="R505" i="5"/>
  <c r="R367" i="5"/>
  <c r="R481" i="5"/>
  <c r="R583" i="5"/>
  <c r="R627" i="5"/>
  <c r="R698" i="5"/>
  <c r="R576" i="5"/>
  <c r="R641" i="5"/>
  <c r="R437" i="5"/>
  <c r="R811" i="5"/>
  <c r="R601" i="5"/>
  <c r="R754" i="5"/>
  <c r="R391" i="5"/>
  <c r="R346" i="5"/>
  <c r="R277" i="5"/>
  <c r="R285" i="5"/>
  <c r="R316" i="5"/>
  <c r="R530" i="5"/>
  <c r="R284" i="5"/>
  <c r="R540" i="5"/>
  <c r="R283" i="5"/>
  <c r="R314" i="5"/>
  <c r="R680" i="5"/>
  <c r="R274" i="5"/>
  <c r="R264" i="5"/>
  <c r="R828" i="5"/>
  <c r="R506" i="5"/>
  <c r="R326" i="5"/>
  <c r="R42" i="5"/>
  <c r="R724" i="5"/>
  <c r="R826" i="5"/>
  <c r="R306" i="5"/>
  <c r="R827" i="5"/>
  <c r="R281" i="5"/>
  <c r="R829" i="5"/>
  <c r="R269" i="5"/>
  <c r="R402" i="5"/>
  <c r="R271" i="5"/>
  <c r="R824" i="5"/>
  <c r="R759" i="5"/>
  <c r="R804" i="5"/>
  <c r="R386" i="5"/>
  <c r="R348" i="5"/>
  <c r="R651" i="5"/>
  <c r="R347" i="5"/>
  <c r="R280" i="5"/>
  <c r="R584" i="5"/>
  <c r="R275" i="5"/>
  <c r="R313" i="5"/>
  <c r="R841" i="5"/>
  <c r="R518" i="5"/>
  <c r="R524" i="5"/>
  <c r="R561" i="5"/>
  <c r="R594" i="5"/>
  <c r="R270" i="5"/>
  <c r="R311" i="5"/>
  <c r="R840" i="5"/>
  <c r="R369" i="5"/>
  <c r="R495" i="5"/>
  <c r="R472" i="5"/>
  <c r="R544" i="5"/>
  <c r="R591" i="5"/>
  <c r="R566" i="5"/>
  <c r="R626" i="5"/>
  <c r="R750" i="5"/>
  <c r="R760" i="5"/>
  <c r="R803" i="5"/>
  <c r="R423" i="5"/>
  <c r="R813" i="5"/>
  <c r="R797" i="5"/>
  <c r="R574" i="5"/>
  <c r="R383" i="5"/>
  <c r="R353" i="5"/>
  <c r="S288" i="5"/>
  <c r="S631" i="5"/>
  <c r="S536" i="5"/>
  <c r="S667" i="5"/>
  <c r="S805" i="5"/>
  <c r="S726" i="5"/>
  <c r="S787" i="5"/>
  <c r="S509" i="5"/>
  <c r="S558" i="5"/>
  <c r="S716" i="5"/>
  <c r="S812" i="5"/>
  <c r="S758" i="5"/>
  <c r="S741" i="5"/>
  <c r="S410" i="5"/>
  <c r="S593" i="5"/>
  <c r="S688" i="5"/>
  <c r="S734" i="5"/>
  <c r="S402" i="5"/>
  <c r="S730" i="5"/>
  <c r="S750" i="5"/>
  <c r="S576" i="5"/>
  <c r="S642" i="5"/>
  <c r="S567" i="5"/>
  <c r="S490" i="5"/>
  <c r="S348" i="5"/>
  <c r="S617" i="5"/>
  <c r="S814" i="5"/>
  <c r="S778" i="5"/>
  <c r="S99" i="5"/>
  <c r="P99" i="5"/>
  <c r="N104" i="5"/>
  <c r="N99" i="5"/>
  <c r="K99" i="5"/>
  <c r="S102" i="5"/>
  <c r="S100" i="5"/>
  <c r="S106" i="5"/>
  <c r="S105" i="5"/>
  <c r="S101" i="5"/>
  <c r="S103" i="5"/>
  <c r="S104" i="5"/>
  <c r="P102" i="5"/>
  <c r="P100" i="5"/>
  <c r="P106" i="5"/>
  <c r="P105" i="5"/>
  <c r="P101" i="5"/>
  <c r="P103" i="5"/>
  <c r="P104" i="5"/>
  <c r="N102" i="5"/>
  <c r="N100" i="5"/>
  <c r="N106" i="5"/>
  <c r="N105" i="5"/>
  <c r="N101" i="5"/>
  <c r="N103" i="5"/>
  <c r="K102" i="5"/>
  <c r="K100" i="5"/>
  <c r="K106" i="5"/>
  <c r="K105" i="5"/>
  <c r="K101" i="5"/>
  <c r="K103" i="5"/>
  <c r="K104" i="5"/>
  <c r="S98" i="5"/>
  <c r="S97" i="5"/>
  <c r="S96" i="5"/>
  <c r="P98" i="5"/>
  <c r="P97" i="5"/>
  <c r="P96" i="5"/>
  <c r="N98" i="5"/>
  <c r="N97" i="5"/>
  <c r="N96" i="5"/>
  <c r="K98" i="5"/>
  <c r="K97" i="5"/>
  <c r="K96" i="5"/>
  <c r="S95" i="5"/>
  <c r="S94" i="5"/>
  <c r="P95" i="5"/>
  <c r="P94" i="5"/>
  <c r="N95" i="5"/>
  <c r="N94" i="5"/>
  <c r="K95" i="5"/>
  <c r="K94" i="5"/>
  <c r="S93" i="5"/>
  <c r="S92" i="5"/>
  <c r="P93" i="5"/>
  <c r="P92" i="5"/>
  <c r="N93" i="5"/>
  <c r="N92" i="5"/>
  <c r="K93" i="5"/>
  <c r="K92" i="5"/>
  <c r="S50" i="5"/>
  <c r="P50" i="5"/>
  <c r="N50" i="5"/>
  <c r="K50" i="5"/>
  <c r="R50" i="5" s="1"/>
  <c r="S52" i="5"/>
  <c r="S53" i="5"/>
  <c r="P52" i="5"/>
  <c r="P53" i="5"/>
  <c r="N52" i="5"/>
  <c r="N53" i="5"/>
  <c r="K52" i="5"/>
  <c r="K53" i="5"/>
  <c r="R52" i="5" l="1"/>
  <c r="R95" i="5"/>
  <c r="R99" i="5"/>
  <c r="R92" i="5"/>
  <c r="R93" i="5"/>
  <c r="R96" i="5"/>
  <c r="R97" i="5"/>
  <c r="R98" i="5"/>
  <c r="R53" i="5"/>
  <c r="R94" i="5"/>
  <c r="R103" i="5"/>
  <c r="R101" i="5"/>
  <c r="R104" i="5"/>
  <c r="R105" i="5"/>
  <c r="R106" i="5"/>
  <c r="R100" i="5"/>
  <c r="R102" i="5"/>
  <c r="S49" i="5"/>
  <c r="S366" i="5"/>
  <c r="S54" i="5"/>
  <c r="P49" i="5"/>
  <c r="P366" i="5"/>
  <c r="P54" i="5"/>
  <c r="N49" i="5"/>
  <c r="N366" i="5"/>
  <c r="N54" i="5"/>
  <c r="K49" i="5"/>
  <c r="K366" i="5"/>
  <c r="K54" i="5"/>
  <c r="P697" i="5"/>
  <c r="N697" i="5"/>
  <c r="K697" i="5"/>
  <c r="R697" i="5" s="1"/>
  <c r="R366" i="5" l="1"/>
  <c r="R49" i="5"/>
  <c r="R54" i="5"/>
  <c r="S697" i="5"/>
  <c r="S351" i="5" l="1"/>
  <c r="P351" i="5"/>
  <c r="N351" i="5"/>
  <c r="K351" i="5"/>
  <c r="R351" i="5" s="1"/>
  <c r="S238" i="5"/>
  <c r="P238" i="5"/>
  <c r="N238" i="5"/>
  <c r="K238" i="5"/>
  <c r="R238" i="5" s="1"/>
  <c r="S278" i="5"/>
  <c r="P278" i="5"/>
  <c r="N278" i="5"/>
  <c r="K278" i="5"/>
  <c r="R278" i="5" l="1"/>
  <c r="S39" i="5"/>
  <c r="S843" i="5" s="1"/>
  <c r="P39" i="5"/>
  <c r="P843" i="5" s="1"/>
  <c r="N39" i="5"/>
  <c r="N843" i="5" s="1"/>
  <c r="K39" i="5"/>
  <c r="K843" i="5" l="1"/>
  <c r="R39" i="5"/>
  <c r="R843" i="5"/>
</calcChain>
</file>

<file path=xl/sharedStrings.xml><?xml version="1.0" encoding="utf-8"?>
<sst xmlns="http://schemas.openxmlformats.org/spreadsheetml/2006/main" count="5035" uniqueCount="1131">
  <si>
    <t>Nombre</t>
  </si>
  <si>
    <t>ESCUELA TALLER SANTO DOMINGO  MT</t>
  </si>
  <si>
    <t>Seguro Sávica</t>
  </si>
  <si>
    <t>Aportes Patronal</t>
  </si>
  <si>
    <t>Deducción Empleado</t>
  </si>
  <si>
    <t>Departamento</t>
  </si>
  <si>
    <t xml:space="preserve">Funcion </t>
  </si>
  <si>
    <t>Sueldo Bruto (RD$)</t>
  </si>
  <si>
    <t>Seguridad Social (LEY 87-01)</t>
  </si>
  <si>
    <t>Total Retenciones y Aportes</t>
  </si>
  <si>
    <t>Sueldo Neto (RD$)</t>
  </si>
  <si>
    <t>Sub-Cuenta No.</t>
  </si>
  <si>
    <t>Seguro de Pensión (9.97%)</t>
  </si>
  <si>
    <t>Registro Dependientes Adicionales (4*)</t>
  </si>
  <si>
    <t>Subtotal TSS</t>
  </si>
  <si>
    <t>Patronal (7.10%)</t>
  </si>
  <si>
    <t>Empleado (3.04%)</t>
  </si>
  <si>
    <t>Patronal (7.09%)</t>
  </si>
  <si>
    <t>Seguro de Salud 
(10.53%) (3*)</t>
  </si>
  <si>
    <t>Observaciones:</t>
  </si>
  <si>
    <t xml:space="preserve">   (1*) Deducción directa en declaración ISR empleados del SUIRPLUS. Rentas hasta RD$371,124.00 estan exentas.</t>
  </si>
  <si>
    <t xml:space="preserve">   (2*) Salario cotizable hasta RD$30,332.00, deducción directa de la declaración TSS del SUIRPLUS.</t>
  </si>
  <si>
    <t xml:space="preserve">   (3*) Salario cotizable hasta RD$75,830.00, deducción directa de la declaración TSS del SUIRPLUS.</t>
  </si>
  <si>
    <t>Riesgos Laborales (1.10%) (2*)</t>
  </si>
  <si>
    <t>IS/R
(Ley 11-92) 
(1*)</t>
  </si>
  <si>
    <t>JOSE RODRIGUEZ PEREZ</t>
  </si>
  <si>
    <t>XIOMARA MARIANO OVIEDO</t>
  </si>
  <si>
    <t>MIGUEL ANDRES REYES RAPOSO</t>
  </si>
  <si>
    <t>RUTH NOEMI AYBAR HILARIO</t>
  </si>
  <si>
    <t>ELAINE MARSIEL TEJADA CESPEDES</t>
  </si>
  <si>
    <t>DANIEL DARIE ODEFA</t>
  </si>
  <si>
    <t>HECTOR ALCANTARA</t>
  </si>
  <si>
    <t>FOTOGRAFO (A)</t>
  </si>
  <si>
    <t>AUXILIAR ADMINISTRATIVO I</t>
  </si>
  <si>
    <t>AUXILIAR DE PRENSA</t>
  </si>
  <si>
    <t>CAMAROGRAFO</t>
  </si>
  <si>
    <t>AUXILIAR</t>
  </si>
  <si>
    <t>CHOFER I</t>
  </si>
  <si>
    <t>DISEÑADOR GRAFICO</t>
  </si>
  <si>
    <t>2.1.1.1.01</t>
  </si>
  <si>
    <t>DEPARTAMENTO DE CORRESPONDENCIA Y ARCHIVO MT</t>
  </si>
  <si>
    <t>YBELICE TAMARA LOPEZ PANIAGUA</t>
  </si>
  <si>
    <t>KATTY ALTAGRACIA SANTANA MARTINEZ</t>
  </si>
  <si>
    <t>NELSON ARAMIS PUELLO BELTRE</t>
  </si>
  <si>
    <t>ANGELA MAGDALENA SANCHEZ</t>
  </si>
  <si>
    <t>ANGELIA DIROCHE RAMIREZ</t>
  </si>
  <si>
    <t>ROSANNA CABRERA MATEO</t>
  </si>
  <si>
    <t>RAYSA DE JESUS VICIOSO</t>
  </si>
  <si>
    <t>CLAUDIO RAFAEL ESPAILLAT</t>
  </si>
  <si>
    <t>LUCIA ORTEGA SEGURA</t>
  </si>
  <si>
    <t>FRANCISCA MONTES DE OCA LEONARDO</t>
  </si>
  <si>
    <t>MIDALMA LUZ MARTINEZ DURAN</t>
  </si>
  <si>
    <t>MANUEL DE JESUS SANCHEZ RONDON</t>
  </si>
  <si>
    <t>HECTOR MONTERO MONTERO</t>
  </si>
  <si>
    <t>DARITZA ESTEVEZ MONTERO</t>
  </si>
  <si>
    <t>AUXILIAR ADMINISTRATIVO II</t>
  </si>
  <si>
    <t>DIGITADOR</t>
  </si>
  <si>
    <t>AUX. CORRESPONDENCIA</t>
  </si>
  <si>
    <t>MENSAJERO</t>
  </si>
  <si>
    <t>DIGITADOR (A)</t>
  </si>
  <si>
    <t>ENCARGADA DE LA SECCION DE AR</t>
  </si>
  <si>
    <t>MENSAJERA</t>
  </si>
  <si>
    <t>AUXILIAR ADMINISTRATIVO (A)</t>
  </si>
  <si>
    <t>MENSAJERO INTERNO</t>
  </si>
  <si>
    <t>DILANIA CUEVAS GUZMAN (LICDA.)</t>
  </si>
  <si>
    <t>KENDRA VILLILO GARCIA</t>
  </si>
  <si>
    <t>JULIAN MATEO JESUS</t>
  </si>
  <si>
    <t>JUAN ANTONIO ESTEVEZ GONZALEZ</t>
  </si>
  <si>
    <t>MAYRENIS CELESTINA CORNIEL GARCIA D</t>
  </si>
  <si>
    <t>DEMETRIO ANTONIO PAULINO RAMIREZ</t>
  </si>
  <si>
    <t xml:space="preserve">ELSA SABRINA DE LOURDES DE LA CRUZ </t>
  </si>
  <si>
    <t>MARIE LAURE ARISTY PAUL DE DIAZ</t>
  </si>
  <si>
    <t>ESPERANZA FRANCISCO FELIX</t>
  </si>
  <si>
    <t>MIGUEL DAVID DEL ROSARIO JIMENEZ</t>
  </si>
  <si>
    <t>LUANNY YARIVEL PAULINO BAEZ</t>
  </si>
  <si>
    <t>CRUZ SOTO SOLANO</t>
  </si>
  <si>
    <t>ANGEL MARTIN BIENVENIDO MIESES GONZ</t>
  </si>
  <si>
    <t>ESTHEFANIE AYALA</t>
  </si>
  <si>
    <t>MERLIN ESTHER VALDEZ FALCON</t>
  </si>
  <si>
    <t>GERARDO MEDINA COPLIN</t>
  </si>
  <si>
    <t>DERMIRIO MENDEZ DE LA CRUZ</t>
  </si>
  <si>
    <t>GEXANDRA DIAZ GENAO</t>
  </si>
  <si>
    <t>GUSTAVO MERCEDES PERALTA</t>
  </si>
  <si>
    <t>RAFAEL ARTURO MARIANO OVIEDO (LIC.)</t>
  </si>
  <si>
    <t>FRANCISCO RINCON ENCARNACION</t>
  </si>
  <si>
    <t>COORDINADOR (A)</t>
  </si>
  <si>
    <t>DIRECTOR (A) DEPARTAMENTAL</t>
  </si>
  <si>
    <t>ASISTENTE</t>
  </si>
  <si>
    <t>SECRETARIA EJECUTIVA</t>
  </si>
  <si>
    <t>MINISTRO (A)</t>
  </si>
  <si>
    <t>VICEMINISTRO (A)</t>
  </si>
  <si>
    <t>CHOFER VICE-MINISTRO</t>
  </si>
  <si>
    <t>ASISTENTE VICEMINISTRO</t>
  </si>
  <si>
    <t>ASESOR (A)</t>
  </si>
  <si>
    <t>CHOFER DEL VICEMINISTRO</t>
  </si>
  <si>
    <t>SECRETARIO (A)</t>
  </si>
  <si>
    <t>CAMARERO</t>
  </si>
  <si>
    <t>CHOFER</t>
  </si>
  <si>
    <t>DIRECCION JURIDICA MT</t>
  </si>
  <si>
    <t>NATIVIDAD ALVAREZ</t>
  </si>
  <si>
    <t>ROSANNA OZUNA PEREZ</t>
  </si>
  <si>
    <t>ROLANDO GOMEZ RODRIGUEZ</t>
  </si>
  <si>
    <t>CLEISY MORILLO JAVIER</t>
  </si>
  <si>
    <t>SUGEIRY OLIVERO FELIZ</t>
  </si>
  <si>
    <t>ABOGADO (A)</t>
  </si>
  <si>
    <t>ENCARGADO (A)</t>
  </si>
  <si>
    <t>PARALEGAL</t>
  </si>
  <si>
    <t>SECRETARIA</t>
  </si>
  <si>
    <t>FRANCHESKA MERCEDES PEGUERO MARTINE</t>
  </si>
  <si>
    <t>MARIO DIAZ DE LA ROSA</t>
  </si>
  <si>
    <t>FRANCIS MILAGROS CALDERON VARGAS</t>
  </si>
  <si>
    <t>NELLY MARIA AGRAMONTE ECEGET</t>
  </si>
  <si>
    <t>CELENIA DE LA CRUZ DUARTE</t>
  </si>
  <si>
    <t>DENNISSE FIOR DALIZA GOMEZ CASTRO</t>
  </si>
  <si>
    <t>GENESIS SHAMILA MARTINEZ HEYLIGEN</t>
  </si>
  <si>
    <t>JENNIFFERS GUZMAN NIEMEN</t>
  </si>
  <si>
    <t>DARIANA ESTHER MONTALVO</t>
  </si>
  <si>
    <t>MAGDALENA MARTINEZ GARABITO</t>
  </si>
  <si>
    <t>DAYANA JIMENEZ ESTEVEZ</t>
  </si>
  <si>
    <t>FLORANGEL PERALTA ACOSTA</t>
  </si>
  <si>
    <t>FANNY BENITES OGANDO</t>
  </si>
  <si>
    <t>AUXILIAR DE ATENCION AL CIUDA</t>
  </si>
  <si>
    <t>DIRECTOR (A)</t>
  </si>
  <si>
    <t>RECEPCIONISTA</t>
  </si>
  <si>
    <t>AUXILIAR DE INFORMACIÓN CIUDA</t>
  </si>
  <si>
    <t>TRINIDAD MARTINEZ</t>
  </si>
  <si>
    <t>CARMEN DE LA CRUZ RODRIGUEZ BERNAL</t>
  </si>
  <si>
    <t>DIVISION CENTRO DE DOCUMENTACION MT</t>
  </si>
  <si>
    <t>ALLAN OMAR ARIAS MATOS</t>
  </si>
  <si>
    <t>OFICIAL DE INFORMACION</t>
  </si>
  <si>
    <t>INSPECTOR (A) DE TRABAJO</t>
  </si>
  <si>
    <t>DIRECCION DE PLANIFICACION Y DESARROLLO MT</t>
  </si>
  <si>
    <t>DIRECCION DE IGUALDAD DE OPORTUNIDADES Y NO DISCRIMINACION MT</t>
  </si>
  <si>
    <t>JOSEFA IVONNY BATISTA SENA</t>
  </si>
  <si>
    <t>AUXILIAR DE CONTABILIDAD</t>
  </si>
  <si>
    <t>REPRESENTACION LOCAL DE TRABAJO DE HATO MAYOR MT</t>
  </si>
  <si>
    <t>DIRECCION DE RECURSOS HUMANOS MT</t>
  </si>
  <si>
    <t>WANDA SELA GUTIERREZ MUÑOZ</t>
  </si>
  <si>
    <t>FAUSTO CORONADO CORONADO</t>
  </si>
  <si>
    <t>ROSANNA ALMANZAR PEREZ</t>
  </si>
  <si>
    <t>AUXILIAR DE RECURSOS HUMANOS</t>
  </si>
  <si>
    <t>CASIMIRA VASQUEZ HENRIQUEZ</t>
  </si>
  <si>
    <t>IVELISSE ANTONIA DIAZ HERNANDEZ</t>
  </si>
  <si>
    <t>ANALISTA DE RECURSOS HUMANOS</t>
  </si>
  <si>
    <t>ANALISTA</t>
  </si>
  <si>
    <t>PASCUALA RAMON DE LOS SANTOS</t>
  </si>
  <si>
    <t>ANA BELKY HERRERA VASQUEZ</t>
  </si>
  <si>
    <t>FERNANDA LISBETH MARTINEZ REGINO</t>
  </si>
  <si>
    <t>MILAGROS VICENTE SANCHEZ</t>
  </si>
  <si>
    <t>MEDICO OCUPACIONAL</t>
  </si>
  <si>
    <t>ABOGADO ASISTENCIA JUDICIAL</t>
  </si>
  <si>
    <t>MARGARITA MENA MENA</t>
  </si>
  <si>
    <t>DIRECCION ADMINISTRATIVA MT</t>
  </si>
  <si>
    <t>MIRIAN LIBERTAD DE LA A PAULINO MAR</t>
  </si>
  <si>
    <t>ANEL LUIS PEREZ FLORENTINO</t>
  </si>
  <si>
    <t>ENCARGADO ALMACEN</t>
  </si>
  <si>
    <t>GEORGINA MEJIA JIMENEZ</t>
  </si>
  <si>
    <t>RAMON MONTERO ALCANTARA</t>
  </si>
  <si>
    <t>DANIEL HERRERA MERAN</t>
  </si>
  <si>
    <t>JESUSITA ALTAGRACIA COLON</t>
  </si>
  <si>
    <t>APOLINAR DE LOS REYES JIMENEZ FELIZ</t>
  </si>
  <si>
    <t>YUSADE MATEO Y PEREZ</t>
  </si>
  <si>
    <t>DANIEL GRULLON FERNANDEZ</t>
  </si>
  <si>
    <t>AYUDANTE MANTENIMIENTO</t>
  </si>
  <si>
    <t>SUPERVISOR (A)</t>
  </si>
  <si>
    <t>SUPERVISOR MAYORDOMIA</t>
  </si>
  <si>
    <t>CONSERJE</t>
  </si>
  <si>
    <t>ENCARGADO DE DIVISION</t>
  </si>
  <si>
    <t>AYUDANTE DE MANTENIMIENTO</t>
  </si>
  <si>
    <t>ELECTRICISTA</t>
  </si>
  <si>
    <t>MARIA MERCEDES TORRES PEÑA ( LICDA.</t>
  </si>
  <si>
    <t>EDDY DANIEL SOTO RIVERA</t>
  </si>
  <si>
    <t>DANEISY LISSE MARTINEZ PUJOLS</t>
  </si>
  <si>
    <t>RICARDO JOEL LAHOZ DE LA PAZ</t>
  </si>
  <si>
    <t>ENCARGADO (A) SECCION</t>
  </si>
  <si>
    <t>AUXILIAR CONTABILIDAD</t>
  </si>
  <si>
    <t>QUIRICO ARMANDO BAEZ PUELLO</t>
  </si>
  <si>
    <t>EDIBERTO ANTONIO MEDINA PERALTA</t>
  </si>
  <si>
    <t>JARDINERO (A)</t>
  </si>
  <si>
    <t>MARIA NIEVES MARTINEZ CONTRERAS</t>
  </si>
  <si>
    <t>ROSANNA MARISOL FELIZ FERRERA</t>
  </si>
  <si>
    <t>MARCIO JIMENEZ VALDEZ</t>
  </si>
  <si>
    <t>ESCOLASTICA SIERRA MARTE</t>
  </si>
  <si>
    <t>JOSE JULIAN GUZMAN ROBLES</t>
  </si>
  <si>
    <t>DENNY ELIZABETH GOMEZ</t>
  </si>
  <si>
    <t>ELINA ALMANZAR RODRIGUEZ</t>
  </si>
  <si>
    <t>MARIA JIMENEZ SANTIAGO</t>
  </si>
  <si>
    <t>ENC. UNIDAD DE MAYORDOMIA</t>
  </si>
  <si>
    <t>SECCION DE TRANSPORTACION MT</t>
  </si>
  <si>
    <t>HECTOR RADHAMES MELO</t>
  </si>
  <si>
    <t>JOSE LUIS CRUZ TAVERAS</t>
  </si>
  <si>
    <t>JUAN ALBERTO TERRERO CARVAJAL</t>
  </si>
  <si>
    <t>JOSE ENRIQUE BELTRE MATOS</t>
  </si>
  <si>
    <t>JOSE ALBERTO MEJIA</t>
  </si>
  <si>
    <t>ALBARO VILLAR ENCARNACION</t>
  </si>
  <si>
    <t>WELINTON ALFREDO PEREZ GUZMAN</t>
  </si>
  <si>
    <t>JOSE ALBERTO TAVAREZ SIERRA</t>
  </si>
  <si>
    <t>LAVADOR VEHICULOS</t>
  </si>
  <si>
    <t>CHOFER II</t>
  </si>
  <si>
    <t>SUPERVISOR PARQUEOS</t>
  </si>
  <si>
    <t>DEPARTAMENTO DE COMPRAS Y CONTRATACIONES MT</t>
  </si>
  <si>
    <t xml:space="preserve">ROSANNA ALTAGRACIA BEATO HERNANDEZ </t>
  </si>
  <si>
    <t>LEONOR EVELYN GONZALEZ RODRIGUEZ</t>
  </si>
  <si>
    <t>SOPORTE ADMINISTRATIVO</t>
  </si>
  <si>
    <t>MENSAJERO EXTERNO</t>
  </si>
  <si>
    <t>MILLICENT MAGNOLIA PAYANO TOLENTINO</t>
  </si>
  <si>
    <t>ELSA YSABEL QUITERIO BIDO</t>
  </si>
  <si>
    <t>MIGUEL STARLIN CABRAL SOBET</t>
  </si>
  <si>
    <t>ROSA VILMA JONES DICKSON</t>
  </si>
  <si>
    <t>SURY MIGUELINA BRITO SANCHEZ</t>
  </si>
  <si>
    <t>DIRECCION FINANCIERA MT</t>
  </si>
  <si>
    <t>CONTADOR (A)</t>
  </si>
  <si>
    <t>JOSEFINA RUIZ MENDEZ</t>
  </si>
  <si>
    <t>DILCIA ELIZABETH PAULA GARCIA</t>
  </si>
  <si>
    <t>CONTADORA</t>
  </si>
  <si>
    <t>JUAN JOSE ESTRELLA MU¥OZ</t>
  </si>
  <si>
    <t>NORIS MAGALIS CASTILLO DE BAEZ</t>
  </si>
  <si>
    <t>RAMONA LEOMARIS FLORENCIO (LICDA.)</t>
  </si>
  <si>
    <t>ALTAGRACIA EVANGELISTA ROBLES VARGA</t>
  </si>
  <si>
    <t>LEIDYS YAMEL PEREZ ORTEGA</t>
  </si>
  <si>
    <t>JACQUELINE BELTRE FERNANDEZ</t>
  </si>
  <si>
    <t xml:space="preserve">ENCARGADO (A) DE LA DIVISION </t>
  </si>
  <si>
    <t>TECNICO ADM</t>
  </si>
  <si>
    <t>DABELVA PEREZ RODRIGUEZ</t>
  </si>
  <si>
    <t>WENDY CLARIBEL JIMENEZ DIAZ</t>
  </si>
  <si>
    <t>EVELYN GRISSEL VALDEZ ABREU</t>
  </si>
  <si>
    <t>ANALISTA PRESUPUESTO</t>
  </si>
  <si>
    <t>REPRESENTACION LOCAL DE TRABAJO DE BANI MT</t>
  </si>
  <si>
    <t>REPRESENTACION LOCAL DE TRABAJO DE HIGUEY MT</t>
  </si>
  <si>
    <t>REPRESENTACION LOCAL DE TRABAJO DE LA VEGA MT</t>
  </si>
  <si>
    <t>PEDRO PABLO BARRERA RUIZ</t>
  </si>
  <si>
    <t>REPRESENTACION LOCAL DE TRABAJO DE SANTIAGO MT</t>
  </si>
  <si>
    <t>REPRESENTACION LOCAL DE TRABAJO DE PROVINCIA SANTO DOMINGO MT</t>
  </si>
  <si>
    <t>CARLOS SILIE OGANDO</t>
  </si>
  <si>
    <t>MARIBEL VIDAL HERRERA</t>
  </si>
  <si>
    <t>ANGELINE CASTILLO DIAZ</t>
  </si>
  <si>
    <t>DIRECTOR DE PLANIFICACION Y D</t>
  </si>
  <si>
    <t>ENCARGADA DIVISION</t>
  </si>
  <si>
    <t>DEPARTAMENTO DE COOPERACION INTERNACIONAL MT</t>
  </si>
  <si>
    <t>LUZ MARIA ESPAILLAT</t>
  </si>
  <si>
    <t>STEPHANY FLORIAN PEREZ</t>
  </si>
  <si>
    <t>ANALISTA PROYECTOS</t>
  </si>
  <si>
    <t>BELKYS ALTAGRACIA VASQUEZ ACOSTA</t>
  </si>
  <si>
    <t xml:space="preserve">ENC. DEPARTAMENTO CALIDAD EN </t>
  </si>
  <si>
    <t>DIRECCION DE TECNOLOGIAS DE LA INFORMACION Y COMUNICACION MT</t>
  </si>
  <si>
    <t>PATRICIA YASMIN SALDAÑA HERRERA</t>
  </si>
  <si>
    <t>OCABEL BELLO ROSADO</t>
  </si>
  <si>
    <t>DEISY MONTERO MONTERO</t>
  </si>
  <si>
    <t>TECNICO EN PROGRAMACION</t>
  </si>
  <si>
    <t>DEPARTAMENTO DE OPERACIONES TIC MT</t>
  </si>
  <si>
    <t>GEREMIAS MATOS HILARIO</t>
  </si>
  <si>
    <t>LINAVER DE LOS ANGELES SALCEDO TAVA</t>
  </si>
  <si>
    <t>SOPORTE TECNICO INFORMATICO</t>
  </si>
  <si>
    <t>ANALISTA SISTEMAS INFORMATICO</t>
  </si>
  <si>
    <t>RAMON LEONARDO FABIAN ROMAN</t>
  </si>
  <si>
    <t>VITELIO ALFREDO RAMIREZ SAMBOY</t>
  </si>
  <si>
    <t>ANGEL NOEL TAVERAS RODRIGUEZ</t>
  </si>
  <si>
    <t>DEPARTAMENTO DE DESARROLLO E IMPLEMENTACION DE SISTEMAS MT</t>
  </si>
  <si>
    <t>PROGRAMADOR COMPUTADORAS</t>
  </si>
  <si>
    <t>DEPARTAMENTO DE ADMINISTRACIÓN DE SERVICIOS  MT</t>
  </si>
  <si>
    <t>JOSE MIGUEL DE LEON DE LOS SANTOS</t>
  </si>
  <si>
    <t>MANUEL FRANCISCO FELIZ SAVIÑON (ING</t>
  </si>
  <si>
    <t>WANDA SANCHEZ PRANDY</t>
  </si>
  <si>
    <t>ROSA JULIA TURBI LUCAS</t>
  </si>
  <si>
    <t>CESAR FERNANDO BOCIO DE LOS SANTOS</t>
  </si>
  <si>
    <t>MARIANO ANTONIO JAZMIN ABREU</t>
  </si>
  <si>
    <t>VANARAJ MERCEDES ESTRELLA</t>
  </si>
  <si>
    <t>SOPORTE TECNICO</t>
  </si>
  <si>
    <t>SOPORTE USUARIO</t>
  </si>
  <si>
    <t>DEPARTAMENTO DE SEGURIDAD Y MONITOREO MT</t>
  </si>
  <si>
    <t>CLARITZA GABRIEL DE LOS SANTOS</t>
  </si>
  <si>
    <t>REPRESENTACION LOCAL DE TRABAJO DE BARAHONA MT</t>
  </si>
  <si>
    <t>DIRECCION GENERAL DE EMPLEO -MT</t>
  </si>
  <si>
    <t>MAGALY AIDA RAMIREZ ACOSTA</t>
  </si>
  <si>
    <t>ROSA NATHALIA ULLOA TERRERO</t>
  </si>
  <si>
    <t>JOSE MIGUEL UBIERA JIMENEZ</t>
  </si>
  <si>
    <t>SAMIR ENRIQUE SANTOS JIMENEZ</t>
  </si>
  <si>
    <t>JOSE FRANCISCO GARABITO MONTERO</t>
  </si>
  <si>
    <t>OFICINA TERRITORIAL DE EMPLEO DISTRITO NACIONAL</t>
  </si>
  <si>
    <t>MARIA ELENA DEVORA RODRIGUEZ</t>
  </si>
  <si>
    <t>JORLY LISETH FELIZ RAMIREZ</t>
  </si>
  <si>
    <t>ANA MARIA ALVAREZ ENCARNACION</t>
  </si>
  <si>
    <t>OFICINA TERRITORIAL DE EMPLEO HIGUEY</t>
  </si>
  <si>
    <t>ELAYNE YASMIN CORDERO CEDANO</t>
  </si>
  <si>
    <t>OFICINA TERRITORIAL DE EMPLEO SANTIAGO</t>
  </si>
  <si>
    <t>SOLANLLY FRINET LUNA ALMONTE</t>
  </si>
  <si>
    <t>OFICINA TERRITORIAL DE EMPLEO SANTO DOMINGO ESTE</t>
  </si>
  <si>
    <t>FIDIAS LUZ ENCARNACION VIOLA</t>
  </si>
  <si>
    <t>EUNICE CARINA SEGURA GOMEZ</t>
  </si>
  <si>
    <t>JUANA YOLANDA COMAS ADAMES</t>
  </si>
  <si>
    <t>KATHERINE GISSEL SANCHEZ PEÑA</t>
  </si>
  <si>
    <t>YISSEL MARIEL VALERA ESTEVEZ</t>
  </si>
  <si>
    <t>LUCILA RAMOS ROBLES (LIC.)</t>
  </si>
  <si>
    <t>ANYELA MABEL DE LOS SANTOS CABRERA</t>
  </si>
  <si>
    <t>OFICINA TERRITORIAL DE EMPLEO SAN JUAN DE LA MAGUANA</t>
  </si>
  <si>
    <t>NANCY MARIBEL BAUTISTA BAEZ</t>
  </si>
  <si>
    <t>OFICINA TERRITORIAL DE EMPLEO UASD</t>
  </si>
  <si>
    <t>MADELIN XIOMARA ESTEVEZ LANTIGUA</t>
  </si>
  <si>
    <t>DOMINGO HERIBERTO GARCIA LORA</t>
  </si>
  <si>
    <t>IDELFIA ROCIO VILLAVIZAR SANTOS</t>
  </si>
  <si>
    <t>OFICINA TERRITORIAL DE EMPLEO - BARAHONA</t>
  </si>
  <si>
    <t>LUIS ALFREDO ROCHA BATISTA</t>
  </si>
  <si>
    <t>DEPARTAMENTO DE ORIENTACION Y OFICIOS ESPECIALIZADOS MT</t>
  </si>
  <si>
    <t>DIRECCION DE COORDINACION DE CAPACITACION MT</t>
  </si>
  <si>
    <t>ANDRES JULIO MAGALLANES SEPULVEDA</t>
  </si>
  <si>
    <t>BETSY DE LOS ANGELES HICIANO</t>
  </si>
  <si>
    <t>DOUGLAS MIGUEL HASBUN JOSE</t>
  </si>
  <si>
    <t>ERNESTO JOAQUIN GUEVARA DEVERS</t>
  </si>
  <si>
    <t>REPRESENTACION LOCAL DE TRABAJO DE DUVERGE MT</t>
  </si>
  <si>
    <t>PAMELA ELOISA MARTINEZ RUBIO</t>
  </si>
  <si>
    <t>REPRESENTACION LOCAL DE TRABAJO DE MOCA MT</t>
  </si>
  <si>
    <t>REPRESENTACION LOCAL DE TRABAJO DE MONTECRISTY MT</t>
  </si>
  <si>
    <t>JORGE LUIS RODRIGUEZ SANTANA</t>
  </si>
  <si>
    <t>AGUSTIN MIGUEL BUENO</t>
  </si>
  <si>
    <t>REPRESENTACION LOCAL DE TRABAJO DE PUERTO PLATA MT</t>
  </si>
  <si>
    <t>OBSERVATORIO DEL MERCADO LABORAL DOMINICANO MT</t>
  </si>
  <si>
    <t>ELBA ARACELIS GUZMAN ALVAREZ</t>
  </si>
  <si>
    <t>MICHEL RAFAEL PICHARDO BURGOS</t>
  </si>
  <si>
    <t>DIRECCION DEL SERVICIO NACIONAL DE EMPLEO MT</t>
  </si>
  <si>
    <t>MARIA MERCEDES BEATO BAREZ</t>
  </si>
  <si>
    <t>DEPARTAMENTO DE PROMOCION DE EMPLEO MT</t>
  </si>
  <si>
    <t>MARIA ANTONIA REYNOSO DAMIAN</t>
  </si>
  <si>
    <t>ANA RAMONA GERALDO ENCARNACION</t>
  </si>
  <si>
    <t>RAMON PICHARDO CAPELLAN</t>
  </si>
  <si>
    <t>LIDIA LUCIA ALMANZAR ZURIÑACH</t>
  </si>
  <si>
    <t>GLADYS DE LA NUEZ REYNOSO</t>
  </si>
  <si>
    <t>JUANA ARELIS DEL ORBE GUZMAN</t>
  </si>
  <si>
    <t>AXEL JAVIER FLORIAN</t>
  </si>
  <si>
    <t>ANA EULOGIA ROJAS HERNANDEZ</t>
  </si>
  <si>
    <t>CLAY MICHAEL BOCIO MEDINA</t>
  </si>
  <si>
    <t>GISELA FRAGOSO JESUS</t>
  </si>
  <si>
    <t>PASCUAL MINYETY RAMIREZ</t>
  </si>
  <si>
    <t>ARIDANIA MARIA SANCHEZ ALBERTO</t>
  </si>
  <si>
    <t>OLIVO HERNANDEZ MATOS</t>
  </si>
  <si>
    <t>MARIA YSABEL CRUZ LORENZO</t>
  </si>
  <si>
    <t>MAIRA ALEJANDRA MILIANO ROBLES</t>
  </si>
  <si>
    <t>ANEURI MANUEL FLORENCIO ABREU</t>
  </si>
  <si>
    <t>PEDRO JOSE MOSQUEA TEJADA</t>
  </si>
  <si>
    <t>FRANCISCO ANTONIO REYES ALVINO</t>
  </si>
  <si>
    <t>NIKI REQUILLO DUVAL</t>
  </si>
  <si>
    <t>MARTIN BATISTA RODRIGUEZ</t>
  </si>
  <si>
    <t>JOEL ROJAS ENCARNACION</t>
  </si>
  <si>
    <t>ANDRES DE JESUS ADON PICHARDO</t>
  </si>
  <si>
    <t>AQUILINO PEÑA CASTILLO</t>
  </si>
  <si>
    <t>GORKI JOSE MARTE DURAN</t>
  </si>
  <si>
    <t>ORIENTADORO (A) OCUPACIONAL</t>
  </si>
  <si>
    <t>DIRECTOR GENERAL</t>
  </si>
  <si>
    <t>ANALISTA OCUPACIONAL</t>
  </si>
  <si>
    <t>INSTRUCTOR (A)</t>
  </si>
  <si>
    <t>ANALISTA OBSERVATORIO LABORAL</t>
  </si>
  <si>
    <t xml:space="preserve">ENCARGADO DE MANTENIMIENTO Y </t>
  </si>
  <si>
    <t>PROFESORA DE DIBUJO</t>
  </si>
  <si>
    <t>MONITOR DE ARTESANIA</t>
  </si>
  <si>
    <t>MONITOR DE FONTANERIA</t>
  </si>
  <si>
    <t>MONITOR DE HERRERIA Y FORJA</t>
  </si>
  <si>
    <t>MONITOR DE ALBAÑILERIA</t>
  </si>
  <si>
    <t>AUXILIAR DE HERRERIA Y FORJA</t>
  </si>
  <si>
    <t>AUXILIAR DE CARPINTERIA</t>
  </si>
  <si>
    <t>MONITOR ESPECIALIZADO DE ELEC</t>
  </si>
  <si>
    <t>OFICINA TERRITORIAL DE EMPLEO COTUI</t>
  </si>
  <si>
    <t>SUCRE FELIX SANCHEZ</t>
  </si>
  <si>
    <t>DIRECCION GENERAL DE TRABAJO MT</t>
  </si>
  <si>
    <t>ANDRES VALENTIN HERRERA GONZALEZ (L</t>
  </si>
  <si>
    <t>MARIA AMANTINA NUÑEZ SOSA</t>
  </si>
  <si>
    <t>JOSE DIONISIO VILLAR (LIC.)</t>
  </si>
  <si>
    <t>KATHERINE LIZBETH LEGER VALERA</t>
  </si>
  <si>
    <t>ANDRES ALVAREZ DURAN (LIC.)</t>
  </si>
  <si>
    <t>JUAN ENRIQUE SARITA DORREJO</t>
  </si>
  <si>
    <t>DEPARTAMENTO DE MIGRACION LABORAL MT</t>
  </si>
  <si>
    <t>FABIO ISAAC FERRERAS FERRERAS</t>
  </si>
  <si>
    <t>LEONARDO REYES</t>
  </si>
  <si>
    <t>DEPARTAMENTO DE ASISTENCIA JUDICIAL MT</t>
  </si>
  <si>
    <t>GLADYS SANCHEZ GOMEZ (LICDA.)</t>
  </si>
  <si>
    <t>SEGUNDA DE LA CRUZ SUAREZ</t>
  </si>
  <si>
    <t>JOSE DOMINGO ESPINAL RODRIGUEZ</t>
  </si>
  <si>
    <t>APOLINAR BAEZ FAMILIA (LIC)</t>
  </si>
  <si>
    <t>CARLOS ANTONIO BERROA HERNANDEZ</t>
  </si>
  <si>
    <t>JORGE EUCLIDES BURGOS CASTAÑO (LIC.</t>
  </si>
  <si>
    <t>MARIA ESTELA MONTERO DE MICHELL</t>
  </si>
  <si>
    <t>CIPRIAN ENCARNACION MARTINEZ</t>
  </si>
  <si>
    <t xml:space="preserve">AUSTRIA GERALDINA SEGURA DEL VALLE </t>
  </si>
  <si>
    <t>NESTOR CUEVAS RAMIREZ</t>
  </si>
  <si>
    <t>DILENIS RAMIREZ</t>
  </si>
  <si>
    <t>WELLINGTON PORFIRIO ZORRILLA DIAZ</t>
  </si>
  <si>
    <t>AGRIPINA PEÑA ARREDONDO (DRA.)</t>
  </si>
  <si>
    <t>YOBANNY FRANCISCO UREÑA ACOSTA</t>
  </si>
  <si>
    <t>YOLANDA MILADYS BAEZ</t>
  </si>
  <si>
    <t>CRISTIAN HICIANO REYES</t>
  </si>
  <si>
    <t>ANA ANTONIA DE LA CRUZ RODRIGUEZ</t>
  </si>
  <si>
    <t>DEPARTAMENTO DE REGISTRO Y CONTROL DE ACCIONES LABORALES MT</t>
  </si>
  <si>
    <t>FELIPE SANTIAGO STEFANI DE LOS SANT</t>
  </si>
  <si>
    <t>SOFIA AGRAMONTE (LICDA.)</t>
  </si>
  <si>
    <t>EDUARDO DOMINGUEZ GUZMAN</t>
  </si>
  <si>
    <t>ROSA MARIA DELLANIRA PEÑA ABREU</t>
  </si>
  <si>
    <t>LUIS ANTONIO RIVERA</t>
  </si>
  <si>
    <t>ANNY VICTORIA SALDAÑA ALMANZAR (LIC</t>
  </si>
  <si>
    <t>FLORANGELES SOSA CASTILLO</t>
  </si>
  <si>
    <t>AGENCIA LOCAL DE BAVARO MT</t>
  </si>
  <si>
    <t>KAREN LYNNET RAMIREZ RAMOS</t>
  </si>
  <si>
    <t>RAFAEL ANTONIO PAYANO NUÑEZ</t>
  </si>
  <si>
    <t>MICHAEL RODRIGUEZ ROJAS</t>
  </si>
  <si>
    <t>CARMEN ESTELA CONCEPCION VALERIO (L</t>
  </si>
  <si>
    <t>LUCAS EVANGELISTA ARIAS (LIC.)</t>
  </si>
  <si>
    <t>OVANY MICHEL CASTILLO</t>
  </si>
  <si>
    <t>AGENCIA LOCAL DE CONSTANZA MT</t>
  </si>
  <si>
    <t>RAMONA CRUZ COLLADO</t>
  </si>
  <si>
    <t>TOMAS RODRIGUEZ QUEZADA</t>
  </si>
  <si>
    <t>JOSE ENRIQUILLO CAMACHO GORIS</t>
  </si>
  <si>
    <t>AGENCIA LOCAL DE JARABACOA MT</t>
  </si>
  <si>
    <t>GLORIA LUISA GRULLON ABREU</t>
  </si>
  <si>
    <t>WILFREDO BRAZOBAN GENAO (DR.)</t>
  </si>
  <si>
    <t>CONFESOR REYES CUEVAS</t>
  </si>
  <si>
    <t>ROSA HERMINIA DE LA CRUZ CANELA</t>
  </si>
  <si>
    <t>AGENCIA LOCAL DE LAS MATAS DE FANFAN MT</t>
  </si>
  <si>
    <t>SORAYA MARITZA MERAN MONTES DE OCA</t>
  </si>
  <si>
    <t>VICTOR ALEXIS ZAYAS GERALDO</t>
  </si>
  <si>
    <t>IRMA KARIANNY FIGUEREO RAMIREZ</t>
  </si>
  <si>
    <t>TOMAS DALI BELLO FLORENTINO</t>
  </si>
  <si>
    <t>AGENCIA LOCAL DE LAS TERRENAS MT</t>
  </si>
  <si>
    <t>FAYE JULIA ISABEL RAMIREZ</t>
  </si>
  <si>
    <t>ELBA MARIA VALLEJO JIMENEZ</t>
  </si>
  <si>
    <t>CARLOS ORTIZ CABRERA</t>
  </si>
  <si>
    <t>JUAN CARLOS PICHARDO SANCHEZ</t>
  </si>
  <si>
    <t>ELSA NIDIA CASTILLO</t>
  </si>
  <si>
    <t>WANDY XILENA MORONTA GARCIA</t>
  </si>
  <si>
    <t>AGENCIA LOCAL DE VILLA ALTAGRACIA MT</t>
  </si>
  <si>
    <t>LUIS JOSE TAPIA LOPEZ</t>
  </si>
  <si>
    <t>GRECIA MARIA LINARES PEREZ</t>
  </si>
  <si>
    <t>GEORGINA ALTAGRACIA ESTEVEZ T. (DRA</t>
  </si>
  <si>
    <t>REPRESENTACION LOCAL DE TRABAJO DE AZUA MT</t>
  </si>
  <si>
    <t>ROSA ANTONIA SENCION MAÑON (LICDA.)</t>
  </si>
  <si>
    <t>NUREIDY ANTONIA FELIZ FIGUEREO</t>
  </si>
  <si>
    <t>ELIZABETH MESA CANELO</t>
  </si>
  <si>
    <t>MARIA ALTAGRACIA MORILLO CORCINO</t>
  </si>
  <si>
    <t>FEDERICO ARMANDO PEREYRA GUERRERO (</t>
  </si>
  <si>
    <t>ALTAGRACIA ANGELINA SOTO CARVAJAL</t>
  </si>
  <si>
    <t>FURVIA BIENVENIDA MONTERO SANCHEZ</t>
  </si>
  <si>
    <t>ALEIDA ALTAGRACIA DE LA CRUZ FULGEN</t>
  </si>
  <si>
    <t>LUCILA YANET CORNIEL FERRERAS</t>
  </si>
  <si>
    <t>MARIBEL ELIZABET RAMIREZ ROA</t>
  </si>
  <si>
    <t>CORINA MATOS RAMON</t>
  </si>
  <si>
    <t>TIRZON ROLANDO PEREZ ROSARIO</t>
  </si>
  <si>
    <t>AGUSTIN DEL CARMEN N. (LIC.)</t>
  </si>
  <si>
    <t>ISABEL GOMEZ (LICDA.)</t>
  </si>
  <si>
    <t>REPRESENTACION LOCAL DE TRABAJO DE BONAO MT</t>
  </si>
  <si>
    <t>LEONEL HOLGUIN SANCHEZ (LIC.)</t>
  </si>
  <si>
    <t>MARIA ALTAGRACIA VICENTE ACOSTA (DR</t>
  </si>
  <si>
    <t>JOSE CESPIRO GUERRERO FAJARDO</t>
  </si>
  <si>
    <t>VICTOR MANUEL LOPEZ SANCHEZ</t>
  </si>
  <si>
    <t>HENDRICK EDWING VIALET NUÑEZ</t>
  </si>
  <si>
    <t>RAMONITA DISLA JAQUEZ</t>
  </si>
  <si>
    <t>REPRESENTACION LOCAL DE TRABAJO DE COTUI MT</t>
  </si>
  <si>
    <t>ANDRES MOTA PICHARDO (LIC.)</t>
  </si>
  <si>
    <t>LUZ DEL ALBA PEÑA CASTILLO</t>
  </si>
  <si>
    <t>ESTHER BONIFACIO JIMENEZ</t>
  </si>
  <si>
    <t>SAMUEL REINOSO RODRIGUEZ</t>
  </si>
  <si>
    <t>MANUEL DE JESUS BRITO GARCIA</t>
  </si>
  <si>
    <t>REPRESENTACION LOCAL DE TRABAJO DE DAJABON MT</t>
  </si>
  <si>
    <t>FIORDALIZA MONCION ROSARIO</t>
  </si>
  <si>
    <t>MARCELINA OVALLE OVALLE (DRA.)</t>
  </si>
  <si>
    <t>RODOLFO ANULFO ACOSTA RAMIREZ</t>
  </si>
  <si>
    <t>DIOSCOIDY ISIDRO PAULINO ROBLES</t>
  </si>
  <si>
    <t>REPRESENTACION LOCAL DE TRABAJO DE DISTRITO NACIONAL MT</t>
  </si>
  <si>
    <t>SUSANA CARRERAS POLANCO (LICDA.)</t>
  </si>
  <si>
    <t>FRANCISCO CONCEPCION AMPARO VASQUEZ</t>
  </si>
  <si>
    <t>MARICELA AMPARO FELIZ SOTO (LICDA.)</t>
  </si>
  <si>
    <t>JULIO EDUARDO PEREZ VALERA</t>
  </si>
  <si>
    <t>JUAN IGNACIO VARGAS BONILLA</t>
  </si>
  <si>
    <t>JULIAN PIMENTEL GUEVARA (ING.)</t>
  </si>
  <si>
    <t>JISITA (LUZ) MARTINEZ DE LA CRUZ (L</t>
  </si>
  <si>
    <t>MIGUEL ANGEL NUÑEZ SOSA (DR.)</t>
  </si>
  <si>
    <t>INGRID MARGARITA GRACIANO SARMIENTO</t>
  </si>
  <si>
    <t>ALTAGRACIA MERCEDES PEREZ ARIAS (LI</t>
  </si>
  <si>
    <t>EMILSE YOKASTA MEJIA ADAMES (LICDA.</t>
  </si>
  <si>
    <t>ARELIS BIENVENIDA MARTY PERALTA (LI</t>
  </si>
  <si>
    <t>OCTAVIO ANTONIO CASILLA MOLINA</t>
  </si>
  <si>
    <t>IRENE MARGARITA ACEVEDO SANTOS (DRA</t>
  </si>
  <si>
    <t>DELIA RUFINA DE LA ROSA (LICDA.)</t>
  </si>
  <si>
    <t>DULCE MARIA ALCANTARA PIMENTEL (LIC</t>
  </si>
  <si>
    <t>FELIX LARA SOBET (LIC.)</t>
  </si>
  <si>
    <t>MARILENNY ZABALA (LICDA.)</t>
  </si>
  <si>
    <t>ANTONIA SUAREZ GUZMAN</t>
  </si>
  <si>
    <t>MAXIMILIANA BELLO HEREDIA</t>
  </si>
  <si>
    <t>APOLONIA ROSARIO RODRIGUEZ</t>
  </si>
  <si>
    <t>ISABEL MATOS SEGURA (LICDA.)</t>
  </si>
  <si>
    <t>JONATHAN NATANAEL ABREU TEJADA</t>
  </si>
  <si>
    <t>JUANA MARCELINA CABRAL PEÑA</t>
  </si>
  <si>
    <t>ARGENTINA SANCHEZ NUÑEZ</t>
  </si>
  <si>
    <t>YRONELIS GERALDINA FRAGOSO SANCHEZ</t>
  </si>
  <si>
    <t>LISSETTE LEDESMA VALENTIN</t>
  </si>
  <si>
    <t>YOLANDO KENNEDY CACERES</t>
  </si>
  <si>
    <t xml:space="preserve">ELIZABETH ALTAGRACIA BAUTISTA JOSE </t>
  </si>
  <si>
    <t>NORMA LUISA SANTOS ORTIZ (DRA.)</t>
  </si>
  <si>
    <t>DOMINGA POZO JAIME (LICDA.)</t>
  </si>
  <si>
    <t>JUANA ALTAGRACIA ANDUJAR PEREZ</t>
  </si>
  <si>
    <t>ROSAURA GALVEZ ABREU</t>
  </si>
  <si>
    <t>ELIZABETH DOLORES HIDALGO ENCARNACI</t>
  </si>
  <si>
    <t>LUIS ALBERTO FELIZ TAPIA</t>
  </si>
  <si>
    <t>FERNANDO FERMIR NIVAR</t>
  </si>
  <si>
    <t>REPRESENTACION LOCAL DE TRABAJO DE ELIAS PIÑA MT</t>
  </si>
  <si>
    <t>LUCIA GARCIA BAEZ</t>
  </si>
  <si>
    <t>HERACLITO DUCLEDES PEÑA PEREZ (LIC.</t>
  </si>
  <si>
    <t>ALSIS RAYNELY JIMENEZ DEL ROSARIO</t>
  </si>
  <si>
    <t>JOSE NINO ESTEBEZ RAMIREZ</t>
  </si>
  <si>
    <t>REPRESENTACION LOCAL DE TRABAJO DE HAINA MT</t>
  </si>
  <si>
    <t>ALEXIS FELIZ DE LOS SANTOS</t>
  </si>
  <si>
    <t>ARACELIS MARGARITA MARTINEZ BRITO (</t>
  </si>
  <si>
    <t>SOLANIA RAMIREZ REYES (LICDA.)</t>
  </si>
  <si>
    <t>SANTA ELENA PEÑA</t>
  </si>
  <si>
    <t>FIOR DALIZA AQUINO DE JESUS</t>
  </si>
  <si>
    <t>CARMEN DILIA RONDON VILLAR (DRA.)</t>
  </si>
  <si>
    <t>MIGUEL ANDRES HERNANDEZ TIRADO</t>
  </si>
  <si>
    <t>ROBERTO TOMAS UBIERA (DR.)</t>
  </si>
  <si>
    <t>LUZ EMILDA ORTEGA MARTINEZ</t>
  </si>
  <si>
    <t>ALICIA ROSANNA DIAZ SANTOS</t>
  </si>
  <si>
    <t>MARISOL ABREU MEJIA</t>
  </si>
  <si>
    <t>EILYN JESABEL HIDALGO SANCHEZ</t>
  </si>
  <si>
    <t>WENDY DOLORES RODRIGUEZ CALZADO</t>
  </si>
  <si>
    <t>YOSELY MEJIA MORENO</t>
  </si>
  <si>
    <t>CARLOS FERNANDO GOMEZ MARTINEZ</t>
  </si>
  <si>
    <t>DOMINGO ANTONIO NICOLAS</t>
  </si>
  <si>
    <t>NIOVES MARGARITA RODRIGUEZ SANCHEZ</t>
  </si>
  <si>
    <t>CANDIDA SANTANA BENITEZ (LICDA.)</t>
  </si>
  <si>
    <t>REPRESENTACION LOCAL DE TRABAJO DE LA ROMANA MT</t>
  </si>
  <si>
    <t>ERICK FRANCISCO ABREU PUELLO</t>
  </si>
  <si>
    <t>ENRIQUE DOTEL MEDINA</t>
  </si>
  <si>
    <t xml:space="preserve">CRISTIAN EMILIO CORDERO ALTAGRACIA </t>
  </si>
  <si>
    <t>JOSE MANUEL FAÑA ARIAS (LIC.)</t>
  </si>
  <si>
    <t>GENNY ANBIORY GARCIA RESTITUYO</t>
  </si>
  <si>
    <t>BIANCA MARITZA BRITO</t>
  </si>
  <si>
    <t>JOSE MIESES</t>
  </si>
  <si>
    <t>ANA KAREN SEVERINO MARTINEZ</t>
  </si>
  <si>
    <t>DOMINGA TEODORO VALERIO</t>
  </si>
  <si>
    <t>MIGUEL ANGEL VARELA ANTIGUA</t>
  </si>
  <si>
    <t>ORIALIS PEREZ BAUTISTA</t>
  </si>
  <si>
    <t>ANTONIA ADAMES NUÑEZ DE BOTTIER</t>
  </si>
  <si>
    <t>JUAN FLORENTINO MEJIA</t>
  </si>
  <si>
    <t>NORKA YUDITH DE LOS ANGELES MOYA RO</t>
  </si>
  <si>
    <t>ELCIRA CRUZ FRIAS</t>
  </si>
  <si>
    <t>LUPE JAQUELIN CEPEDA CASTILLO</t>
  </si>
  <si>
    <t>FRANCISCO ANTONIO REYES CONCEPCION</t>
  </si>
  <si>
    <t>BIENVENIDO VALENTIN VALDEZ MORA</t>
  </si>
  <si>
    <t>VIRGINIA GUTIERREZ</t>
  </si>
  <si>
    <t>REPRESENTACION LOCAL DE TRABAJO DE VALVERDE MAO MT</t>
  </si>
  <si>
    <t>RAFAEL ROBLES DE LEON (LIC.)</t>
  </si>
  <si>
    <t>ANDERSON POLANCO DE OLEO</t>
  </si>
  <si>
    <t>FELIX OTTONIEL ESTEVEZ ALMENGO</t>
  </si>
  <si>
    <t>RAMONA ELVIRA ESTEVEZ SALCE DE TAVE</t>
  </si>
  <si>
    <t>JACQUELINE DEL ROSARIO MINIER ALMON</t>
  </si>
  <si>
    <t>EVELYN DORYS MATIAS GUERRERO (LICDA</t>
  </si>
  <si>
    <t>CARMEN JULIA BEATO POLANCO</t>
  </si>
  <si>
    <t>JOSE CRISTINO LEDESMA CORTORREAL</t>
  </si>
  <si>
    <t>CLARA DOLORES TAVARES GOMEZ (LIC.)</t>
  </si>
  <si>
    <t>CLAUDIO RAMON PEREZ SENCION (LIC.)</t>
  </si>
  <si>
    <t>CLISTENES MISAEL TEJADA MARTE</t>
  </si>
  <si>
    <t>RAMON ARCENIO BOURDIERD SERRATA</t>
  </si>
  <si>
    <t>NELSON ANTONIO DE PEÑA MONTAS</t>
  </si>
  <si>
    <t>REPRESENTACION LOCAL DE TRABAJO DE MONTE PLATA MT</t>
  </si>
  <si>
    <t>ALEJANDRINA ALTAGRACIA REYES MORENO</t>
  </si>
  <si>
    <t>FRANCISCA FIGUEROA ROSADO</t>
  </si>
  <si>
    <t>SARA ISABEL CABRERA</t>
  </si>
  <si>
    <t>MELFA MAGALYS MINYETTY ROSSIS</t>
  </si>
  <si>
    <t>ARACELIS MIGUELINA PAULINO REYES (L</t>
  </si>
  <si>
    <t>MAURICIO ARTURO SERRATA ZAITER</t>
  </si>
  <si>
    <t>REPRESENTACION LOCAL DE TRABAJO DE NAGUA MT</t>
  </si>
  <si>
    <t>JUANA MARIA HERNANDEZ GARCIA</t>
  </si>
  <si>
    <t>HERIBERTO DUARTE BRITO</t>
  </si>
  <si>
    <t>MARIA DE LA CRUZ RODRIGUEZ</t>
  </si>
  <si>
    <t>ANILDA VENTURA GOMEZ</t>
  </si>
  <si>
    <t>REPRESENTACION LOCAL DE TRABAJO DE NEYBA MT</t>
  </si>
  <si>
    <t>HERIBERTO MONCION ROMAN (LIC.)</t>
  </si>
  <si>
    <t>YEIRIS YAFE NOVAS MEDRANO</t>
  </si>
  <si>
    <t>REPRESENTACION LOCAL DE TRABAJO DE PEDERNALES MT</t>
  </si>
  <si>
    <t>FRANCISCO ALBERTO CASTRO HEREDIA (L</t>
  </si>
  <si>
    <t>SANTA MARIA MANCEBO MEDINA</t>
  </si>
  <si>
    <t>VURGOS PUELLO PANIAGUA</t>
  </si>
  <si>
    <t>AMAURY MATEO MATEO</t>
  </si>
  <si>
    <t>LENIN REYES GUZMAN</t>
  </si>
  <si>
    <t>ROSA ARIAS PEREZ</t>
  </si>
  <si>
    <t>ROSALY UREÑA VASQUEZ</t>
  </si>
  <si>
    <t>GEUDY GOMEZ TEJADA</t>
  </si>
  <si>
    <t>CARLOS ALBERTO CORDERO TIBURCIO</t>
  </si>
  <si>
    <t>ERIC ANDRES MEDINA COLUMNA</t>
  </si>
  <si>
    <t>MARIA ELETICIA SEVERINO RODRIGUEZ</t>
  </si>
  <si>
    <t>JERSSON SANTANA SANTANA</t>
  </si>
  <si>
    <t>SATURNINO NINA FORTUNA (LIC.)</t>
  </si>
  <si>
    <t>CESAR CABRERA SANTOS</t>
  </si>
  <si>
    <t>LEONARDO ANTONIO NUÑEZ RODRIGUEZ</t>
  </si>
  <si>
    <t>REPRESENTACION LOCAL DE TRABAJO DE SALCEDO MT</t>
  </si>
  <si>
    <t>JOSE ANTONIO REYNOSO TAVAREZ (LIC.)</t>
  </si>
  <si>
    <t>INGRID ARACELIS BRITO GARCIA</t>
  </si>
  <si>
    <t>JUANA EVANGELISTA ALMANZAR LOPEZ</t>
  </si>
  <si>
    <t>JUAN ALBERTO MARIA CRUCETA</t>
  </si>
  <si>
    <t>ANA MERCEDES CESPEDES LEDESMA (LIC.</t>
  </si>
  <si>
    <t>REPRESENTACION LOCAL DE TRABAJO DE SAMANA MT</t>
  </si>
  <si>
    <t>MELANIA ANTONIA MARTINEZ BONILLA</t>
  </si>
  <si>
    <t>LUCILINDA GERONIMO JONES</t>
  </si>
  <si>
    <t>ARMANDO AHMED HADDAD RODRIGUEZ</t>
  </si>
  <si>
    <t>REPRESENTACION LOCAL DE TRABAJO DE SAN CRISTOBAL MT</t>
  </si>
  <si>
    <t>MARGARET LISETT TERRERO MATOS (LICD</t>
  </si>
  <si>
    <t>MELECIA RODRIGUEZ DURAN (LICDA.)</t>
  </si>
  <si>
    <t>NURYS MARGARITA ARAUJO</t>
  </si>
  <si>
    <t>ANA BRIOSO PAREDES</t>
  </si>
  <si>
    <t>GABRIELA ALTAGRACIA MARTINEZ</t>
  </si>
  <si>
    <t>GUILLERMO MARTINEZ BAUTISTA</t>
  </si>
  <si>
    <t>FELIX MARIA ORTIZ MATOS (ING.)</t>
  </si>
  <si>
    <t>ANGEL ELMI RAMIREZ BRITO</t>
  </si>
  <si>
    <t>YANINA ELENA PEREZ CRUZ</t>
  </si>
  <si>
    <t>RICARDO ANTONIO (DR). GROSS CASTILL</t>
  </si>
  <si>
    <t>PATRIA AMANCIO FERRERA</t>
  </si>
  <si>
    <t>REPRESENTACION LOCAL DE TRABAJO DE SAN FRANCISCO DE MACORIS MT</t>
  </si>
  <si>
    <t>ANLLIRY YASMIN TEJADA HICIANO (LICD</t>
  </si>
  <si>
    <t xml:space="preserve">CARMEN ELIZABET EVARISTA HENRIQUEZ </t>
  </si>
  <si>
    <t>ISABEL SILVERIA FERRERAS RODRIGUEZ</t>
  </si>
  <si>
    <t>ARLETTE HICIANO GUZMAN</t>
  </si>
  <si>
    <t>HIPOLITO SANCHEZ ADAMES</t>
  </si>
  <si>
    <t>CARLOS JESUS GALAN DURAN (LIC.)</t>
  </si>
  <si>
    <t>REPRESENTACION LOCAL DE TRABAJO DE SAN JOSE DE OCOA MT</t>
  </si>
  <si>
    <t>RAFAEL DURAN REMIGIO (LIC.)</t>
  </si>
  <si>
    <t>ADRIA AMARILYS GONZALEZ LARA</t>
  </si>
  <si>
    <t>ARIEL ELIBERTO AQUINO FELIZ</t>
  </si>
  <si>
    <t>JOSE ANTONIO PEREYRA BRITO</t>
  </si>
  <si>
    <t>ANGELICA MARIA MUÑOZ MONTAN</t>
  </si>
  <si>
    <t>REPRESENTACION LOCAL DE TRABAJO DE SAN JUAN DE LA MAGUANA MT</t>
  </si>
  <si>
    <t>YURY DIANA LEBRON FERRERAS</t>
  </si>
  <si>
    <t>JOSE ANDRES PANIAGUA</t>
  </si>
  <si>
    <t>ADALGISA YSABEL ALCANTARA MORENO</t>
  </si>
  <si>
    <t>JUAN MANUEL PEREZ MENDEZ</t>
  </si>
  <si>
    <t>REPRESENTACION LOCAL DE TRABAJO DE SAN PEDRO DE MACORIS MT</t>
  </si>
  <si>
    <t>LEONOR MERCEDES MARTINEZ MARTINEZ (</t>
  </si>
  <si>
    <t>SINDY DAHIAN SIERRA FELICIANO</t>
  </si>
  <si>
    <t>MARIA ALTAGRACIA CARO GUERRERO</t>
  </si>
  <si>
    <t>JUAN MERCEDES BASILIO</t>
  </si>
  <si>
    <t>MARIBEL TAVERAS MEDINA</t>
  </si>
  <si>
    <t>DARIO ANTONIO CUETO LEONARDO</t>
  </si>
  <si>
    <t>BELLANIRA ARECHE JIMENEZ</t>
  </si>
  <si>
    <t>CATHERINE ARREDONDO SANTANA</t>
  </si>
  <si>
    <t>MODESTA SOLIVER MERCEDES</t>
  </si>
  <si>
    <t>BIKIANA YOJANNY AGRAMONTE GOMEZ</t>
  </si>
  <si>
    <t>HENDRY DIAZ ORTIZ</t>
  </si>
  <si>
    <t>SERGIO REMIGIO GARCIA ARIAS (LIC.)</t>
  </si>
  <si>
    <t>VICTOR GUERRERO OGANDO (LIC.)</t>
  </si>
  <si>
    <t>PEDRO JULIO ZAPATA MONCION (LIC.)</t>
  </si>
  <si>
    <t>IVELISSE MARIA MATA ROJAS</t>
  </si>
  <si>
    <t>MARIA ISABEL PAULINO PARRA</t>
  </si>
  <si>
    <t>MARIA MARIGNACIA RODRIGUEZ MARTINEZ</t>
  </si>
  <si>
    <t>ANA FRANCISCA TAVAREZ GARCIA</t>
  </si>
  <si>
    <t>DIGNA MERCEDES VARGAS JIMENEZ</t>
  </si>
  <si>
    <t>GRACE MERCEDES LORA BATLLE</t>
  </si>
  <si>
    <t>PEDRO PABLO TAVERAS MARTINEZ</t>
  </si>
  <si>
    <t>VLADIMIR ORLANDO RODRIGUEZ</t>
  </si>
  <si>
    <t>CARLOS ALBERTO RODRIGUEZ ARIAS (LIC</t>
  </si>
  <si>
    <t>MARIA ALEJANDRA TEJADA SANABIA</t>
  </si>
  <si>
    <t>CARMEN IRIS FRIAS</t>
  </si>
  <si>
    <t>MARITZA DE LA CRUZ ARVELO (LICDA.)</t>
  </si>
  <si>
    <t>LUCIANO DOMINGO MARTINEZ BATISTA</t>
  </si>
  <si>
    <t>ANA ALQUIDANIA TEJADA GONZALEZ</t>
  </si>
  <si>
    <t>YUNISSE MARIA SUAREZ GONZALEZ</t>
  </si>
  <si>
    <t>DEWAR DAVID REYES PEÑA</t>
  </si>
  <si>
    <t>LAURA LIZ LUCIANO</t>
  </si>
  <si>
    <t>DEIVY MADIEL MEDINA COMPRES</t>
  </si>
  <si>
    <t>MALVIN GERMAN SALCEDO MORA</t>
  </si>
  <si>
    <t>EDUARDO HERNANDEZ DELGADO</t>
  </si>
  <si>
    <t>HILDA MERCEDES LOPEZ MARTINEZ</t>
  </si>
  <si>
    <t>RICHARD TEJADA CRUZ</t>
  </si>
  <si>
    <t>ANA YAJAIRA PICHARDO RODRIGUEZ</t>
  </si>
  <si>
    <t>ROSY YANELL CUESTO GOMEZ</t>
  </si>
  <si>
    <t>LOURDES LISABET SORIANO JACOBO (LIC</t>
  </si>
  <si>
    <t>JESSICA FRANCHESSCA HEREDIA ESPINAL</t>
  </si>
  <si>
    <t>ENGRACIA MERCEDES REYES AGUILERA (L</t>
  </si>
  <si>
    <t>NICAURY DE LA CRUZ SOSA</t>
  </si>
  <si>
    <t>MIRIAM ELIZABETH AQUINO DE JESUS</t>
  </si>
  <si>
    <t>ROSARIO DE LA ROSA GUERRERO (LIC.)</t>
  </si>
  <si>
    <t>JUAN EMILIO REYES AYALA</t>
  </si>
  <si>
    <t>GRISELDA ALTAGRACIA GOMEZ RAMIREZ (</t>
  </si>
  <si>
    <t>DILCIA RODRIGUEZ RAMIREZ (LICDA.)</t>
  </si>
  <si>
    <t>JOSE FERNANDEZ VARGAS (LIC.)</t>
  </si>
  <si>
    <t>MARIA DEL CARMEN CUETO SANTANA (DRA</t>
  </si>
  <si>
    <t>ARACELIS GUERRERO</t>
  </si>
  <si>
    <t>RONNY ROMAN LEYBA MORENO</t>
  </si>
  <si>
    <t>MARTA NORIS PANTALEON FERRERIRA (LI</t>
  </si>
  <si>
    <t>KYRSI MARTINEZ SANTANA (LICDA.)</t>
  </si>
  <si>
    <t>SANTIAGO MONTERO OGANDO (LIC.)</t>
  </si>
  <si>
    <t>JACQUELINE ALTAGRACIA MATA PEREZ</t>
  </si>
  <si>
    <t>BERKY MEJIA DICKSON</t>
  </si>
  <si>
    <t>MARISOL PLACERES MENDEZ</t>
  </si>
  <si>
    <t>ORQUIDEA MORAIMA MORATO CACERES</t>
  </si>
  <si>
    <t>MARVELIS HERNANDEZ TRINIDAD</t>
  </si>
  <si>
    <t>RITA AMADA ESPINO MANZUETA</t>
  </si>
  <si>
    <t>PERSEVERANA PONCIANO VILORIO</t>
  </si>
  <si>
    <t>CARLA JIMENEZ DE JESUS (LICDA.)</t>
  </si>
  <si>
    <t>VICTOR MANUEL ZABALA RODRIGUEZ</t>
  </si>
  <si>
    <t>RAFAELA SANCHEZ CASTILLO</t>
  </si>
  <si>
    <t>MARIA SOTO</t>
  </si>
  <si>
    <t>ENERCIDA ALEXANDE MONTERO RODRIGUEZ</t>
  </si>
  <si>
    <t>FRANCISCO RICARDO FRANCO BAEZ</t>
  </si>
  <si>
    <t>MARIA ELENA CARELA SANTANA</t>
  </si>
  <si>
    <t>FELIPA JAIME CONNOR</t>
  </si>
  <si>
    <t>MARGARITA MARIA ORTIZ DE LA CRUZ</t>
  </si>
  <si>
    <t>JUAN MANUEL MERCEDES MONTAÑO (LIC.)</t>
  </si>
  <si>
    <t>MAXIMILIANO HEREDIA</t>
  </si>
  <si>
    <t>JOSELIN DOMINGUEZ</t>
  </si>
  <si>
    <t>SORANYI ENCARNACION MONTERO</t>
  </si>
  <si>
    <t>CLARIBEL VICENTE VALDEZ</t>
  </si>
  <si>
    <t>REPRESENTACION LOCAL DE TRABAJO DE SANTO DOMINGO OESTE MT</t>
  </si>
  <si>
    <t>GLORIA ELIZABETH GONZALEZ LOCKHART</t>
  </si>
  <si>
    <t>RAMON ANTONIO CRUZ PEGUERO</t>
  </si>
  <si>
    <t>MARIA ALTAGRACIA ABREU PAULINO</t>
  </si>
  <si>
    <t>CLAUDIA ALEJANDRA FERMIN ENCARNACIO</t>
  </si>
  <si>
    <t>ELISANIA LARA JAVIER</t>
  </si>
  <si>
    <t>YSABEL TAVAREZ SANCHEZ</t>
  </si>
  <si>
    <t>SUSANA MATOS MEDINA</t>
  </si>
  <si>
    <t>LIGIA MATILDE PADOVANI GUZMAN (DRA.</t>
  </si>
  <si>
    <t>FABIA VALDEZ SURIEL</t>
  </si>
  <si>
    <t>ROBERTO NATHANIEL MONAGAS GONZALEZ</t>
  </si>
  <si>
    <t>CARLOS MANUEL CAMPECHANO ALCANTARA</t>
  </si>
  <si>
    <t>ALBERT DE JESUS ROSARIO FIGUEROA</t>
  </si>
  <si>
    <t>YAJAIRA BLANCO</t>
  </si>
  <si>
    <t>SUSANA ALTAGRACIA FERNANDEZ ARIAS (</t>
  </si>
  <si>
    <t>YLONKA LORINLEY POLANCO CRUZ</t>
  </si>
  <si>
    <t>ELSA MIGUELINA GUILLEN GERONIMO</t>
  </si>
  <si>
    <t>MIGUELINA MONTERO MONTERO</t>
  </si>
  <si>
    <t>WILLIAM ANTONIO RODRIGUEZ VASQUEZ</t>
  </si>
  <si>
    <t>ROBERTO ANTONIO SILFA PEREZ</t>
  </si>
  <si>
    <t>ALMA DANESA INOA CASTRO (LICDA.)</t>
  </si>
  <si>
    <t>RAMON EMILIO AGRAMONTE MELO (LIC.)</t>
  </si>
  <si>
    <t>JUANITA DIAZ CABRERA (LICDA.)</t>
  </si>
  <si>
    <t>CANDI ROSA FAMILIA MUESES</t>
  </si>
  <si>
    <t>MARIA GUADALUPE SANCHEZ GUZMAN</t>
  </si>
  <si>
    <t>FELIPE DE JESUS HIDALGO JAVIER</t>
  </si>
  <si>
    <t>ALEXANDER ADON ROSARIO</t>
  </si>
  <si>
    <t>MARIA ANTONIA CABRERA FERNANDEZ (LI</t>
  </si>
  <si>
    <t>LUZ BERKYS NUÑEZ ESPINOSA</t>
  </si>
  <si>
    <t>REPRESENTACION LOCAL DE TRABAJO DE EL SEYBO MT</t>
  </si>
  <si>
    <t>JOSE FRANCISCO SANCHEZ CARELA</t>
  </si>
  <si>
    <t>VIRGINIA CECILIA ZORRILLA NIETO</t>
  </si>
  <si>
    <t>DARIO FRIAS CARELA</t>
  </si>
  <si>
    <t>FELICIA FORCHEZ RAMOS</t>
  </si>
  <si>
    <t>ANGELA ZOMERI AYBAR RAMOS</t>
  </si>
  <si>
    <t>JUAN FRANCISCO GUERRERO PEÑA</t>
  </si>
  <si>
    <t>MERY STEPHSNNY SEVERINO VASQUEZ</t>
  </si>
  <si>
    <t>DIRECCION DE INSPECCION MT</t>
  </si>
  <si>
    <t>FRANCISCA LEONOR TEJADA VASQUEZ (LI</t>
  </si>
  <si>
    <t>KATHERINE MARIE BAEZ CASTILLO</t>
  </si>
  <si>
    <t>JACINTO DIOMEDES PEREZ LACHAPEL (DR</t>
  </si>
  <si>
    <t>MARIA DE LA CRUZ MERCEDES (DRA.)</t>
  </si>
  <si>
    <t>JUAN RAMON VENTURA REYES</t>
  </si>
  <si>
    <t>DIRECCION DE MEDIACION Y ARBITRAJE MT</t>
  </si>
  <si>
    <t>LILLIAM JOSEFINA OLIVIER DE LIMA</t>
  </si>
  <si>
    <t>LUIS FRANCISCO REGALADO TAVAREZ</t>
  </si>
  <si>
    <t>RAMONA RAFAELA DEL CARMEN HERNANDEZ</t>
  </si>
  <si>
    <t>ERIDANIA MERCEDES ALVAREZ DE LA ROS</t>
  </si>
  <si>
    <t>COMITE NACIONAL DE SALARIO MT</t>
  </si>
  <si>
    <t>PATRICIA EVANGELINA REYES HERNANDEZ</t>
  </si>
  <si>
    <t>BELIZA ALTAGRACIA PAULINO GONZALEZ</t>
  </si>
  <si>
    <t>GENESIS SAMUEL DEL ROSARIO UBIERA</t>
  </si>
  <si>
    <t>ERASMO ALBERTO PEREZ TEJEDA</t>
  </si>
  <si>
    <t>RUTH ARGELIA RONDON</t>
  </si>
  <si>
    <t>ANDRES ROJAS ROSARIO</t>
  </si>
  <si>
    <t>RAMON GUSTAVO GARCIA RAMOS</t>
  </si>
  <si>
    <t>ZAHIRA HEROINA GRULLON DE LA CRUZ</t>
  </si>
  <si>
    <t>DIRECCION GENERAL DE HIGIENE Y SEGURIDAD INDUSTRIAL  MT</t>
  </si>
  <si>
    <t>INGRID YISSEL BASORA OZUNA</t>
  </si>
  <si>
    <t>OBSERVATORIO DE PREVENCION DE RIESGOS LABORALES  MT</t>
  </si>
  <si>
    <t>BIENVENIDO CASTILLO</t>
  </si>
  <si>
    <t>ANA FRANCISCA RODRIGUEZ RODRIGUEZ</t>
  </si>
  <si>
    <t>DEPARTAMENTO DE VIGILANCIA Y EVALUACIÓN MT</t>
  </si>
  <si>
    <t>JOAQUIN LORENZO MONTILLA</t>
  </si>
  <si>
    <t>FERNANDO EMILIO SANTANA SEPULVEDA</t>
  </si>
  <si>
    <t>MARTHA RAMONA PICHARDO BAEZ</t>
  </si>
  <si>
    <t>GREGORIA PAYANO VELEZ (LICDA.)</t>
  </si>
  <si>
    <t>LILLIAM ADALISA DE LOS MILAGRO RODR</t>
  </si>
  <si>
    <t>DEPARTAMENTO DE DIVULGACIÓN Y PREVENCION MT</t>
  </si>
  <si>
    <t>DORKA RAMIREZ RODRIGUEZ</t>
  </si>
  <si>
    <t>DIRECCION DE TRABAJO INFANTIL MT</t>
  </si>
  <si>
    <t>JUANA RAMIREZ DE JESUS</t>
  </si>
  <si>
    <t>RODOLFO RIVERA DIAZ</t>
  </si>
  <si>
    <t>SARAH RUFINA GONZALEZ RUBIO</t>
  </si>
  <si>
    <t>DANILO BELEN SANCHEZ</t>
  </si>
  <si>
    <t>SANTIAGO NUESI PEÑA</t>
  </si>
  <si>
    <t>ENEMENCIO FEDERICO GOMERA RAMON</t>
  </si>
  <si>
    <t>BELKYS DE LA ROSA PEREZ</t>
  </si>
  <si>
    <t>IGNACIO ANTONIO PEREZ PERALTA</t>
  </si>
  <si>
    <t>SUB DIRECTOR</t>
  </si>
  <si>
    <t>ENCARGADO DE UNIDAD</t>
  </si>
  <si>
    <t>REPRESENTANTE LOCAL</t>
  </si>
  <si>
    <t>ENCARGADO UNIDAD</t>
  </si>
  <si>
    <t>SECRETARIA AUXILIAR</t>
  </si>
  <si>
    <t>INSPECTOR (A) SUPERVISOR (A)</t>
  </si>
  <si>
    <t>MEDIADOR</t>
  </si>
  <si>
    <t>SUB-DIRECTOR</t>
  </si>
  <si>
    <t>TECNICO</t>
  </si>
  <si>
    <t>COORDINADOR DE LA DIFUSION DE</t>
  </si>
  <si>
    <t>JUAN PABLO FERNANDEZ RODRIGUEZ</t>
  </si>
  <si>
    <t>DORCA MARGARITA GARCIA SANCHEZ</t>
  </si>
  <si>
    <t>DOLLY CELESTE GRACIANO MATOS</t>
  </si>
  <si>
    <t>LAURA DOLORES DIAZ PEREZ</t>
  </si>
  <si>
    <t>MARILUZ DE LOS SANTOS ALCANTARA</t>
  </si>
  <si>
    <t>DIVISION DE ATENCION VIH Y SIDA MT</t>
  </si>
  <si>
    <t>JULIANA ESTHER REYES MENDEZ</t>
  </si>
  <si>
    <t>ENRIQUE REINALDO ALFAU CASTILLO</t>
  </si>
  <si>
    <t>COORDINADOR DESPACHO</t>
  </si>
  <si>
    <t>IRMA LISBETH RODRIGUEZ COMPRES</t>
  </si>
  <si>
    <t>WINSTON MARTE VERAS</t>
  </si>
  <si>
    <t>AYUNTAMIENTO DE MANTENIMIENTO</t>
  </si>
  <si>
    <t>JHADIT ESMERALDA VALENZUELA JIMENEZ</t>
  </si>
  <si>
    <t>ANA MARIA DE LOS SANTOS SANTOS</t>
  </si>
  <si>
    <t>CONSERJE SERV. GENERALES</t>
  </si>
  <si>
    <t>RADHAMES DE JESUS REYES ROSARIO</t>
  </si>
  <si>
    <t>PEDRO MUÑOZ ALEJO</t>
  </si>
  <si>
    <t>FANNY ESTHER FELIZ PEREZ</t>
  </si>
  <si>
    <t>ANA HILDA FIGUEREO MATEO</t>
  </si>
  <si>
    <t>RAISA SOLER</t>
  </si>
  <si>
    <t>JULIA KARINY PEÑA GUERRERO</t>
  </si>
  <si>
    <t>SANTIAGO PEÑA SOSA</t>
  </si>
  <si>
    <t>JUANA VASQUEZ MOSQUEA</t>
  </si>
  <si>
    <t>KISAIRA PAOLA DE LOS SANTOS TAVERAS</t>
  </si>
  <si>
    <t>PATRICIA MORILLO GRULLON</t>
  </si>
  <si>
    <t>JULIO CESAR NUÑEZ ROSARIO</t>
  </si>
  <si>
    <t>DILENNIS FELIZ SAMBOY</t>
  </si>
  <si>
    <t>KEISY MIRQUELADY PEREZ POLANCO</t>
  </si>
  <si>
    <t>DIANA CAROLINA DIAZ PEREZ</t>
  </si>
  <si>
    <t>JULIO CESAR SORIANO AMPARO</t>
  </si>
  <si>
    <t>ANALISTA LEGAL</t>
  </si>
  <si>
    <t>SANTO GERTRUDYS SOTO VASQUEZ</t>
  </si>
  <si>
    <t>JUANA MARIA DE JESUS DEL ROSARIO</t>
  </si>
  <si>
    <t>SINTHIA VARGAS CUEVAS</t>
  </si>
  <si>
    <t>FRANKLIN MAYOBANEX ROSA GARCIA</t>
  </si>
  <si>
    <t>JUNIOR ALEXANDER RAMOS CRUZ</t>
  </si>
  <si>
    <t>HILARIO AGUSTIN MARTE PANTALEON</t>
  </si>
  <si>
    <t>MINERVA PERALTA FOX</t>
  </si>
  <si>
    <t>YOCELYN ALEXANDRA GONZALEZ CEPEDA</t>
  </si>
  <si>
    <t>ANALISTA DE DESARROLLO ORGANIZACIONAL</t>
  </si>
  <si>
    <t>BLADIMIR EMILIO VALDEZ ALVINO</t>
  </si>
  <si>
    <t>ELIZABETH MAÑON PAULA</t>
  </si>
  <si>
    <t>ANGEL MISAEL MONTERO</t>
  </si>
  <si>
    <t>LUIS FEDERICO GONZALEZ HEREDIA</t>
  </si>
  <si>
    <t>FABIAN ANIBAL PEÑA GONZALEZ</t>
  </si>
  <si>
    <t>EDWARD DE LOS SANTOS DE LA ROSA</t>
  </si>
  <si>
    <t>RAMONA ESTHEFANIA MARTE TORRES</t>
  </si>
  <si>
    <t>DOMINGO CABRAL DE LA ROSA</t>
  </si>
  <si>
    <t>DUCLENIA MARIA TAVAREZ ABREU</t>
  </si>
  <si>
    <t>TECNICO ADMINISTRATIVO</t>
  </si>
  <si>
    <t>DULCE MARIA CABRERA DEL ORBE</t>
  </si>
  <si>
    <t>BRENDA ROA MONITLLA</t>
  </si>
  <si>
    <t>FELIPE ANTONIO CAPELLAN PEREZ</t>
  </si>
  <si>
    <t>SUPERVISOR MANTENIMIENTO</t>
  </si>
  <si>
    <t>JUAN ANTONIO SANCHEZ VALDEZ</t>
  </si>
  <si>
    <t>DIANA CAROLINA CASTILLO PEREZ</t>
  </si>
  <si>
    <t>JOHNNY CABRERA</t>
  </si>
  <si>
    <t>MELISSA CHRISTINE DELGADO ULERIO</t>
  </si>
  <si>
    <t>MENSAJERA INTERNA</t>
  </si>
  <si>
    <t>Sexo</t>
  </si>
  <si>
    <t>Categoría</t>
  </si>
  <si>
    <t>FEMENINO</t>
  </si>
  <si>
    <t>MASCULINO</t>
  </si>
  <si>
    <t>AGUEDA MARIA SUERO</t>
  </si>
  <si>
    <t>ANNY STEFANY GUTIERREZ RODRIGUEZ</t>
  </si>
  <si>
    <t>ESTATUTO SIMPLIFICADO</t>
  </si>
  <si>
    <t>ZUNILDA ALVARADO</t>
  </si>
  <si>
    <t>EDDY SOSA CASTILLO</t>
  </si>
  <si>
    <t>ADA YSABEL VALENZUELA GUERRERO</t>
  </si>
  <si>
    <t>LIBRE NOMBRAMIENTO Y REMOCION</t>
  </si>
  <si>
    <t>CARRERA ADMINISTRATIVA</t>
  </si>
  <si>
    <t xml:space="preserve"> CARRERA ADMINISTRATIVA</t>
  </si>
  <si>
    <r>
      <t xml:space="preserve">                                                                                            Nómina de Sueldos: </t>
    </r>
    <r>
      <rPr>
        <u/>
        <sz val="20"/>
        <rFont val="Bell MT"/>
        <family val="1"/>
      </rPr>
      <t>Empleados Fijos</t>
    </r>
  </si>
  <si>
    <t>ROMERI ALTAGRACIA BEATO ROQUE</t>
  </si>
  <si>
    <t>IVELISSE ALTAGRACIA SULIS PANIAGUA</t>
  </si>
  <si>
    <t>JOSE MANUEL RIVERA MONTILLA</t>
  </si>
  <si>
    <t>AUXILIAR ADMINISTRATIVO</t>
  </si>
  <si>
    <t>KENIA MARIA LEREBOURS DE LOS SANTOS</t>
  </si>
  <si>
    <t>MARIA MIGUELINA ALVINO VALDEZ</t>
  </si>
  <si>
    <t>JOSE ALBERTO PEÑA</t>
  </si>
  <si>
    <t>JUANA EVANGELISTA JOSE GUZMAN</t>
  </si>
  <si>
    <t>HILDA MARIA ALCANTARA ALCANTARA</t>
  </si>
  <si>
    <t>RUSBELY MASSIEL POLANCO CAMPUSANO</t>
  </si>
  <si>
    <t>JUAN FRANCISCO GERMAN GARCIA</t>
  </si>
  <si>
    <t>RENATA MARIA MARTINEZ GARCIA</t>
  </si>
  <si>
    <t>LUIS ENRIQUE MATOS PEREZ</t>
  </si>
  <si>
    <t>LUISA ALEJANDRA DE LA CRUZ FERMIN</t>
  </si>
  <si>
    <t>CARMEN LUISA SOTO SANTOS</t>
  </si>
  <si>
    <t>YISSETTE VALENTINA CONTRERAS HERNANDEZ</t>
  </si>
  <si>
    <t>KARIN AURA FIGUEREO CABRAL</t>
  </si>
  <si>
    <t>WINSTON EDRIS ZABALA SOLIS</t>
  </si>
  <si>
    <t>REPRESENTACION LOCAL DE TRABAJO DE SANTIAGO RODRRIGUEZ MT</t>
  </si>
  <si>
    <t>ENCARGADA DE SERVICIO AL PERSONAL</t>
  </si>
  <si>
    <t>JOHANNA BURGOS ROJJAS</t>
  </si>
  <si>
    <t>ALTAGRACIA VENTURA SEPULVEDA</t>
  </si>
  <si>
    <t>MAYERI FRANCHESCA PEREZ PEÑA</t>
  </si>
  <si>
    <t>MARIA MAGDALENA PEREZ TORRES</t>
  </si>
  <si>
    <t>ANTONIA RUIZ</t>
  </si>
  <si>
    <t>ARIEL DANILO MARCHENA MESA</t>
  </si>
  <si>
    <t>FRANCISCO MARTINEZ SALA</t>
  </si>
  <si>
    <t>ORIENTADOR OCUPACIONAL</t>
  </si>
  <si>
    <t>JUANA VERONICA BAEZ MONTERO</t>
  </si>
  <si>
    <t>MARILYN PAULINO</t>
  </si>
  <si>
    <t>VIGNY GUILLERMINA ARECHE ROSARIO</t>
  </si>
  <si>
    <t>AIXILIAR ADMINISTRATIVA A.</t>
  </si>
  <si>
    <t>VICTOR HUGO DE JESUS CASTILLO TRINI</t>
  </si>
  <si>
    <t>JACQUELINES MARIA SANCHEZ CASTRO</t>
  </si>
  <si>
    <t>MERCEDES AMADOR RAMIREZ</t>
  </si>
  <si>
    <t>ONIVEL CUEVAS RUBIO</t>
  </si>
  <si>
    <t>AUXILIAR ADMINISTRATIVA A</t>
  </si>
  <si>
    <t>AUXKILIAR ADMINISTRATIVO A</t>
  </si>
  <si>
    <t>YERALDIN BELEN DE CEDEÑO</t>
  </si>
  <si>
    <t>AUXILIAR ADMINISTRATIVO A.</t>
  </si>
  <si>
    <t>CARMEN BEATRIZ FERNANDEZ</t>
  </si>
  <si>
    <t>AUXILIAR ADMINISRATIVA A</t>
  </si>
  <si>
    <t>DANIELA CRISTAL DE LA ROSA AQUINO</t>
  </si>
  <si>
    <t>MORELIA JAVIER PEÑA</t>
  </si>
  <si>
    <t>MANUEL ANTONIO HENRRY POLANCO</t>
  </si>
  <si>
    <t>CAROLIN MARIEL ALCANTARA REYNOSO</t>
  </si>
  <si>
    <t>AUXILIAR DE PROTOCOLO</t>
  </si>
  <si>
    <t>AUXILIAR DE EVENTO Y PROTOCOLO</t>
  </si>
  <si>
    <t>MARICRYS  KAROLINA MORILLO GERMOSEN</t>
  </si>
  <si>
    <t>AUXILIAR DE INDORMACION CIUDADDANA</t>
  </si>
  <si>
    <t>DOMINGO ARIAS ANDUJAR</t>
  </si>
  <si>
    <t>MONSON DEFINANZA</t>
  </si>
  <si>
    <t>MACULINO</t>
  </si>
  <si>
    <t>ERNESTO DE LEON  SANCHEZ</t>
  </si>
  <si>
    <t>AUX. ALMACEN</t>
  </si>
  <si>
    <t>CARLOS RAMON MARTINEZ REYES</t>
  </si>
  <si>
    <t>RUBEL MEDINA REYES</t>
  </si>
  <si>
    <t>CARMEN  M. ELIZABETH ABREU GRATEREAU</t>
  </si>
  <si>
    <t>EVANGELINA PEREZ</t>
  </si>
  <si>
    <t>SUNILDA DE JESUS VASQUEZ ARIAS</t>
  </si>
  <si>
    <t>DIGITADORA</t>
  </si>
  <si>
    <t>ANA YOKASTA FERNANDEZ LIQUET</t>
  </si>
  <si>
    <t>PEDRO GARCIA PEÑALO</t>
  </si>
  <si>
    <t>FRANCISCA DE OLEO  ENCARNACION</t>
  </si>
  <si>
    <t>YNGRI RAQUEL ROSSI SOLANO</t>
  </si>
  <si>
    <t>NATHALY GUTIERREZ ORTIZ</t>
  </si>
  <si>
    <t>JENNIFER RIVERA TAVERAS</t>
  </si>
  <si>
    <t>OFICINA TERRITORIAL DE EMPLEO SAN FRANCISCO DE MACORIS</t>
  </si>
  <si>
    <t>FELICITA TAPIA FABIAN</t>
  </si>
  <si>
    <t>ANIBAL DE JESUS PIMENTEL OGANDO</t>
  </si>
  <si>
    <t>ZULEICA ALTAGRACIA DOLONE GARCIA</t>
  </si>
  <si>
    <t>AUXILIAR ALMACEN Y SUMINISTRO</t>
  </si>
  <si>
    <t>JOAQUIN HERNANDEZ ROSARIO</t>
  </si>
  <si>
    <t>VIDAL RAMIREZ DE JESUS</t>
  </si>
  <si>
    <t>BALBINA PAEZ CANDELARIO</t>
  </si>
  <si>
    <t>YOSELYN LOPEZ</t>
  </si>
  <si>
    <t>JENNY GISELLE MINIÑO TAVAREZ</t>
  </si>
  <si>
    <t>MARCOS ERNESTO FERNANDEZ FELIZ</t>
  </si>
  <si>
    <t>ANA RINA TEJADA GIL</t>
  </si>
  <si>
    <t>FEMEMINO</t>
  </si>
  <si>
    <t>SOLANGE DIPP CASTILLO</t>
  </si>
  <si>
    <t>YANIRA ANTONIA HERASME HERASME (LIC</t>
  </si>
  <si>
    <t>JUAN DE JESUS ALBERTO DE LOS SANTOS</t>
  </si>
  <si>
    <t>YHERANDY DALLANARA PEÑA CORDERO</t>
  </si>
  <si>
    <t>BARTOLOME ANASTACIO PEREZ JIMENEZ</t>
  </si>
  <si>
    <t>MARTINA GENAO SANTOS</t>
  </si>
  <si>
    <t>RAMONA GIOVANNI PEGUERO LACHAPEL</t>
  </si>
  <si>
    <t>RICARDO PEÑA MESA</t>
  </si>
  <si>
    <t>LISBETH STEPHANY MENDEZ MERCEDES</t>
  </si>
  <si>
    <t>MELANIA CRUZ NUÑEZ</t>
  </si>
  <si>
    <t>ROSMERY PAMELA BARETT CUEVAS</t>
  </si>
  <si>
    <t>MARIA ISABEL DE LEON REYNOSO</t>
  </si>
  <si>
    <t>ANA LIDYA PEÑA SILAS</t>
  </si>
  <si>
    <t>ALEXANDER AQUINO VALERA</t>
  </si>
  <si>
    <t>YURILEKY FRIAS RAMOS</t>
  </si>
  <si>
    <t>LUCIANO ANTONIO ALVAREZ DIAZ</t>
  </si>
  <si>
    <t>MIRIAM MARGARITA GONZALEZ DE ROJAS</t>
  </si>
  <si>
    <t>CRISTINA EMPERATRIZ GARCIA VASQUEZ</t>
  </si>
  <si>
    <t>ESTELA GERALDO DE LOS SANTOS</t>
  </si>
  <si>
    <t>RANDY RODRIGUEZ</t>
  </si>
  <si>
    <t>RAQUEL YANIBEL DUARTE ROSARIO</t>
  </si>
  <si>
    <t>ROSANNA DIANYSSI GOMEZ GOMEZ</t>
  </si>
  <si>
    <t>MARIA ARGENTINA GUZMAN ROSARIO</t>
  </si>
  <si>
    <t xml:space="preserve">SECRETARIA </t>
  </si>
  <si>
    <t>Empleado (2.87%)</t>
  </si>
  <si>
    <t>OFICINA TERRITORIAL DE EMPLEO SAN PEDRO DE MACORIS</t>
  </si>
  <si>
    <t>YERIZA TUSEN POLANCO</t>
  </si>
  <si>
    <t>VIRGINIA VARGAS BERBERE</t>
  </si>
  <si>
    <t>JACKELINE VASQUEZ CASTILLO</t>
  </si>
  <si>
    <t>ANDRES LUCIANO</t>
  </si>
  <si>
    <t>CLARIBEL ALMANZAR PEREZ</t>
  </si>
  <si>
    <t>FRANKLIN ESTEBAN ROSARIO RODRIGUEZ</t>
  </si>
  <si>
    <t>GLORIA ESTHEL MENDEZ MENDEZ</t>
  </si>
  <si>
    <t>JULIO ERNESTO RAMIREZ LORENZO</t>
  </si>
  <si>
    <t>YRENI ROSSALI VALENZUELA ALCANTARA</t>
  </si>
  <si>
    <t>MARISOL MARTINEZ AVILA</t>
  </si>
  <si>
    <t>ANA JOSEFA RINCON</t>
  </si>
  <si>
    <t>OFICINA TERRITORIAL DE EMPLEO LA VEGA</t>
  </si>
  <si>
    <t>OGILDA CRISTINA SOSA PEÑA</t>
  </si>
  <si>
    <t>EDUARDO ENCARNACION ENCARNACION</t>
  </si>
  <si>
    <t>FRANCISCO HERNANDEZ ACOSTA</t>
  </si>
  <si>
    <t>NANCY VALERA VALERA</t>
  </si>
  <si>
    <t>ALEXANDER DE JESUS PERALTA HENRIQUEZ</t>
  </si>
  <si>
    <t>JOSE DOLORES ENRIQUEZ BAEZ</t>
  </si>
  <si>
    <t>MIGUEL BENTURA GOMEZ SEGURA</t>
  </si>
  <si>
    <t>RUBEN ALMONTE ALMANZAR</t>
  </si>
  <si>
    <t>SULEIDY DE LA ROSA DIAZ</t>
  </si>
  <si>
    <t>ADMINISTRADOR BASE DE DATOS</t>
  </si>
  <si>
    <t>VICENTE SANTAMARIA HERNANDEZ</t>
  </si>
  <si>
    <t>ALEJANDRA SILVERIO</t>
  </si>
  <si>
    <t>MARINO JOSE SEVERINO JOSE</t>
  </si>
  <si>
    <t>SEVERIANO VILLA GIL</t>
  </si>
  <si>
    <t>ABEL JOSE MORALES PAREDES</t>
  </si>
  <si>
    <t>OSVALDO ROJAS RODRIGUEZ</t>
  </si>
  <si>
    <t xml:space="preserve">MENSAJERO </t>
  </si>
  <si>
    <t>ESMAILYN CUEVAS RUIZ</t>
  </si>
  <si>
    <t>KAROLAY STEPHANIE MONTERO DECENA</t>
  </si>
  <si>
    <t>AYDANTE DE MANTENIMIENTO</t>
  </si>
  <si>
    <t>LISSETTE FERNANDEZ RODRIGUEZ</t>
  </si>
  <si>
    <t>ANGELA LAURENCIO</t>
  </si>
  <si>
    <t>SUPERVISOR</t>
  </si>
  <si>
    <t>EROICO DEL PILAR PEREZ GLASS</t>
  </si>
  <si>
    <t>TECNICO EN REFRIGERACION</t>
  </si>
  <si>
    <t>YOHANNI FLORIAN CARMONA</t>
  </si>
  <si>
    <t>TERESA ANGELICA TEJEDA REYES</t>
  </si>
  <si>
    <t>FRANCIA DEL CARMEN JAQUEZ GARCIA</t>
  </si>
  <si>
    <t>JENNIFFER TIVISAY PERCEL FRANCO</t>
  </si>
  <si>
    <t>MIGUEL JOSE LOPEZ DEL CARMEN</t>
  </si>
  <si>
    <t>LAURINA GERALDO DE LA PAZ</t>
  </si>
  <si>
    <t>LEONARDO STALIN PICHARDO CAMACHO</t>
  </si>
  <si>
    <t>ANLLELY YAJAIRA CANDELARIO DE ASTACIO</t>
  </si>
  <si>
    <t>HAYRON BILL POLANCO BAEZ</t>
  </si>
  <si>
    <t>PETRONILA JEREZ</t>
  </si>
  <si>
    <t>MARIA ALTAGRACIA RODRIGUEZ</t>
  </si>
  <si>
    <t>FRANKLYN RAFAEL VALERA ESTEVEZ</t>
  </si>
  <si>
    <t>LUZ YSABEL SUAREZ JOSE</t>
  </si>
  <si>
    <t>FRANKLIN LUIS CONTRERAS VALENZUELA</t>
  </si>
  <si>
    <t>LILE YOLANDA SANTOS DIAZ</t>
  </si>
  <si>
    <t>DIGNORA JOSEFINA SUAREZ MARTINEZ</t>
  </si>
  <si>
    <t xml:space="preserve">CHISTHOFER ALEXANDER MORALES VASQUEZ </t>
  </si>
  <si>
    <t>OFICINA TERRITORIAL DE EMPLEO PUERTO PLATA</t>
  </si>
  <si>
    <t xml:space="preserve">AUXILIAR DE EVENTOS </t>
  </si>
  <si>
    <t>NIULKA PAYANO VARGAS</t>
  </si>
  <si>
    <t>LIDIA LUCIA LOPEZ ROSARIO</t>
  </si>
  <si>
    <t>ASESOR</t>
  </si>
  <si>
    <t>MILENA SHAMILE RUIZ PAREDES</t>
  </si>
  <si>
    <t>PEDRO PICHARDO ADAMES</t>
  </si>
  <si>
    <t>FELIX NAJARONI MORILLO RAMIREZ</t>
  </si>
  <si>
    <t>CINTHIA NATALIA TAVERAS HENRIQUEZ DE COLLADO</t>
  </si>
  <si>
    <t>DANIEL ESTEBAN PERALTA</t>
  </si>
  <si>
    <t>JUAN BAUTISTA ALTAGRACIA SORIANO SALAZAR</t>
  </si>
  <si>
    <t>MARIA DE LOS ANGELES SEGURA</t>
  </si>
  <si>
    <t>OFICINA TERRITORIAL DE EMPLEO MOCA</t>
  </si>
  <si>
    <t>NATHALI ALTAGRACIA MONEGRO RODRIGUEZ</t>
  </si>
  <si>
    <t>BELKIS DAMARIS HERNANDEZ RODRIGUEZ</t>
  </si>
  <si>
    <t>HECTOR MANUEL RICARDO CHEVALIER</t>
  </si>
  <si>
    <t>ODANIS DE JESUS BALDALLAQUE PICHARDO</t>
  </si>
  <si>
    <t>GENESIS JACQUELINE LIRIANO BETANCES</t>
  </si>
  <si>
    <t>COMITÉ NACIONAL DE SALARIO MT</t>
  </si>
  <si>
    <t>MARIA JULIA PAULINO CESPEDES</t>
  </si>
  <si>
    <t>SANTA YOSAIRE QUEZADA SANCHEZ</t>
  </si>
  <si>
    <t>MIGUEL ANGEL PAULINO BAEZ</t>
  </si>
  <si>
    <t>LUIS ANGEL BACILO RODRIGUEZ</t>
  </si>
  <si>
    <t>GUILLERMINA MORILLO HERRERA</t>
  </si>
  <si>
    <t>DANIEL FRANKLIN TERRERO RODRIGUEZ</t>
  </si>
  <si>
    <t>ANGELA MARIA CRUZ ESTEVEZ</t>
  </si>
  <si>
    <t>DOMINGO DE LA ROSA PRESINAL</t>
  </si>
  <si>
    <t>JOSE MIGUEL RODRIGUEZ MEREGILDO</t>
  </si>
  <si>
    <t>BRANDON DE JESUS MERCEDES</t>
  </si>
  <si>
    <t xml:space="preserve">   (4*) Deducción directa declaración TSS del SUIRPLUS por registro de dependientes adicionales al SDSS RD$1,715.46 por cada dependiente adicional registrado.</t>
  </si>
  <si>
    <t xml:space="preserve"> </t>
  </si>
  <si>
    <t>MILTON RAFAEL MARTINEZ GRULLON</t>
  </si>
  <si>
    <t>CARLA MARIANA LOPEZ GERMAN</t>
  </si>
  <si>
    <t>ASESORA DEL MINISTRO</t>
  </si>
  <si>
    <t>CARGO DE CONFIANZA</t>
  </si>
  <si>
    <t>MARIA LEIDA RAMIREZ</t>
  </si>
  <si>
    <t>KATY RAMIREZ ROSARIO</t>
  </si>
  <si>
    <t>BENJAMIN FRANKLIN RAMOS</t>
  </si>
  <si>
    <t>JOSE PASCUAL CRUZ (LIC.)</t>
  </si>
  <si>
    <t>RAMON RAMIREZ PIRON</t>
  </si>
  <si>
    <t>VIRGEN MARIA ALMONTE MANCEBO</t>
  </si>
  <si>
    <t>ANTONIO SALVADOR DILONE SANTIAGO</t>
  </si>
  <si>
    <t>YERRY MIGUEL MERAN TAVAREZ</t>
  </si>
  <si>
    <t>ANALISTA DE COMPRAS Y CONTRATACIONES</t>
  </si>
  <si>
    <t>SARA CAROLINA ZAITER TEJEDA</t>
  </si>
  <si>
    <t>ANALISTA CALIDAD EN LA GESTION</t>
  </si>
  <si>
    <t>MIGUEL ANGEL SOSA GOICO</t>
  </si>
  <si>
    <t>JESUS MANUEL GOMEZ HERNANDEZ</t>
  </si>
  <si>
    <t>MARILENI PINEDA</t>
  </si>
  <si>
    <t>DEPARTAMENTO OFICINA DE ACCESO A LA INFORMACION MT</t>
  </si>
  <si>
    <t>DEPARTAMENTO DE CORRESPONDENCIA MT</t>
  </si>
  <si>
    <t>DIVISION DE ARCHIVO CENTRAL MT</t>
  </si>
  <si>
    <t>DIRECCION DE COMUNICACIONES MT</t>
  </si>
  <si>
    <t>DEPARTAMENTO DE PRENSA Y RELACIONES PUBLICAS MT</t>
  </si>
  <si>
    <t>DEPARTAMENTO DE PRODUCCION Y EDICION MT</t>
  </si>
  <si>
    <t>ANYI MELISSA CASTILLO RAMIREZ</t>
  </si>
  <si>
    <t>DEPARTAMENTO DE PROTOCOLO Y EVENTOS MT</t>
  </si>
  <si>
    <t>DIRECCION DE ATENCION AL CIUDADANO- MT</t>
  </si>
  <si>
    <t>MINISTERIO DE TRABAJO</t>
  </si>
  <si>
    <t>SECCION DE TRANSPORTACION</t>
  </si>
  <si>
    <t>DEPARTAMENTO DE CONTABILIDAD MT</t>
  </si>
  <si>
    <t>DEPARTAMENTO DE SEGURIDAD- MT</t>
  </si>
  <si>
    <t>DEPARTAMENTO DE TESORERIA MT</t>
  </si>
  <si>
    <t>DEPARTAMENTO DE EJECUCION PRESUPUESTARIA  MT</t>
  </si>
  <si>
    <t>SECCION DE ACTIVOS FIJOS MT</t>
  </si>
  <si>
    <t>DIVISION DE MANTENIMIENTO MT</t>
  </si>
  <si>
    <t>DEPARTAMENTO DE SERVICIOS GENERALES MT</t>
  </si>
  <si>
    <t>DEPARTAMENTO DE ALMACEN Y SUMINISTRO MT</t>
  </si>
  <si>
    <t>DIVISION DE MAYORDOMIA MT</t>
  </si>
  <si>
    <t>DEPARTAMENTO DE ORGANIZACIÓN DEL TRABAJO Y COMPENSACION MT</t>
  </si>
  <si>
    <t>DEPARTAMENTO DE EVALUACION DEL DESEMPEÑO Y CAPACITACION MT</t>
  </si>
  <si>
    <t>DEPARTAMENTO DE RELACIONES LABORALES Y SOCIALES MT</t>
  </si>
  <si>
    <t>DEPARTAMENTO DE REGISTRO CONTROL Y NOMINA MT</t>
  </si>
  <si>
    <t>DEPARTAMENTO DE DESARROLLO INSTITUCIONAL Y CALIDAD EN LA GESTION MT</t>
  </si>
  <si>
    <t>DEPARTAMENTO DE ESTADISTICAS LABORAL MT</t>
  </si>
  <si>
    <t>MARLEN MARIA DEL PILAR FRANCISCO SANDOVAL</t>
  </si>
  <si>
    <t>ENCARGADO DE DEPARTAMENTO</t>
  </si>
  <si>
    <t>SABI MARIEL FELIZ GARO</t>
  </si>
  <si>
    <t>JUAN ANTONIO REYES OFFRER</t>
  </si>
  <si>
    <t>KISAIRY NUÑEZ</t>
  </si>
  <si>
    <t>No.</t>
  </si>
  <si>
    <t>JOSE MANUEL BAEZ GARCIA</t>
  </si>
  <si>
    <t>JAVIER ALBERTO SUAREZ ASTACIO</t>
  </si>
  <si>
    <t>MARIA FERNANDA FELIX HERNANDEZ</t>
  </si>
  <si>
    <t>LOURGINA JEREZ PEREZ</t>
  </si>
  <si>
    <t>BRYAN COPLIN TERRERO</t>
  </si>
  <si>
    <t>AUXILIAR DE EMPLEO</t>
  </si>
  <si>
    <t>GALINA MARIE ARZENO</t>
  </si>
  <si>
    <t>MAGNOLIA CUEVAS CUEVAS</t>
  </si>
  <si>
    <t>YUDERKY VENTURA VALDEZ</t>
  </si>
  <si>
    <t>EDDY DE JESUS OLIVARES ORTEGA</t>
  </si>
  <si>
    <t>MERYLARDI PEÑA RODRIGUEZ</t>
  </si>
  <si>
    <t>ELIANA ELIZABETH MARTINEZ CASTILLO</t>
  </si>
  <si>
    <t>KARINA DIAZ ROA</t>
  </si>
  <si>
    <t>YUDELKY YAHAIRA CABRERA</t>
  </si>
  <si>
    <t>ELIANA DEL CARMEN REINOSO GIL</t>
  </si>
  <si>
    <t>ROSANNA ALTAGRACIA MONTERO PERALTA</t>
  </si>
  <si>
    <r>
      <t xml:space="preserve">                                                                                       Correspondiente al mes de Marzo</t>
    </r>
    <r>
      <rPr>
        <b/>
        <sz val="20"/>
        <color theme="1" tint="4.9989318521683403E-2"/>
        <rFont val="Bell MT"/>
        <family val="1"/>
      </rPr>
      <t xml:space="preserve"> del año 2025</t>
    </r>
  </si>
  <si>
    <t>JONATHAN DE JESUS RIVAS RAMIREZ</t>
  </si>
  <si>
    <t>DAIANA ELISABETH VAZQUEZ AQUINO</t>
  </si>
  <si>
    <t>DIRECTOR (A) DE GABINETE</t>
  </si>
  <si>
    <t>ANGEL DANIEL MORA CABRERA</t>
  </si>
  <si>
    <t>ASISTENTE DEL DESPACHO</t>
  </si>
  <si>
    <t>YAENDI MARIANI CANAAN BEATO</t>
  </si>
  <si>
    <t>KATIRY ESTHER MOSCOSO RIVAS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</si>
</sst>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name val="Arial"/>
      <family val="2"/>
    </font>
    <font>
      <sz val="13"/>
      <name val="Arial"/>
      <family val="2"/>
    </font>
    <font>
      <b/>
      <sz val="12"/>
      <color theme="1"/>
      <name val="Book Antiqua"/>
      <family val="1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theme="0"/>
      <name val="Arial"/>
      <family val="2"/>
    </font>
    <font>
      <b/>
      <sz val="11"/>
      <color theme="0"/>
      <name val="Arial"/>
      <family val="2"/>
    </font>
    <font>
      <b/>
      <sz val="12"/>
      <color theme="0"/>
      <name val="Arial"/>
      <family val="2"/>
    </font>
    <font>
      <sz val="14"/>
      <color theme="1"/>
      <name val="Book Antiqua"/>
      <family val="1"/>
    </font>
    <font>
      <sz val="16"/>
      <color theme="1"/>
      <name val="Book Antiqua"/>
      <family val="1"/>
    </font>
    <font>
      <sz val="14"/>
      <name val="Book Antiqua"/>
      <family val="1"/>
    </font>
    <font>
      <b/>
      <sz val="20"/>
      <name val="Bell MT"/>
      <family val="1"/>
    </font>
    <font>
      <b/>
      <sz val="20"/>
      <name val="Segoe UI Historic"/>
      <family val="2"/>
    </font>
    <font>
      <sz val="11"/>
      <color theme="1"/>
      <name val="Century Gothic"/>
      <family val="2"/>
    </font>
    <font>
      <sz val="12"/>
      <color theme="1"/>
      <name val="Calibri"/>
      <family val="2"/>
      <scheme val="minor"/>
    </font>
    <font>
      <sz val="20"/>
      <name val="Bell MT"/>
      <family val="1"/>
    </font>
    <font>
      <u/>
      <sz val="20"/>
      <name val="Bell MT"/>
      <family val="1"/>
    </font>
    <font>
      <b/>
      <sz val="20"/>
      <color theme="1" tint="4.9989318521683403E-2"/>
      <name val="Bell MT"/>
      <family val="1"/>
    </font>
    <font>
      <sz val="11"/>
      <name val="Calibri"/>
      <family val="2"/>
      <scheme val="minor"/>
    </font>
    <font>
      <sz val="13"/>
      <color rgb="FFFF000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56">
    <xf numFmtId="0" fontId="0" fillId="0" borderId="0" xfId="0"/>
    <xf numFmtId="0" fontId="0" fillId="0" borderId="0" xfId="0" applyAlignment="1">
      <alignment horizontal="center" vertical="center"/>
    </xf>
    <xf numFmtId="0" fontId="18" fillId="33" borderId="0" xfId="0" applyFont="1" applyFill="1" applyAlignment="1">
      <alignment vertical="center"/>
    </xf>
    <xf numFmtId="0" fontId="18" fillId="33" borderId="24" xfId="0" applyFont="1" applyFill="1" applyBorder="1" applyAlignment="1">
      <alignment vertical="center"/>
    </xf>
    <xf numFmtId="0" fontId="19" fillId="33" borderId="25" xfId="0" applyFont="1" applyFill="1" applyBorder="1" applyAlignment="1">
      <alignment horizontal="center" vertical="center"/>
    </xf>
    <xf numFmtId="0" fontId="19" fillId="33" borderId="25" xfId="0" applyFont="1" applyFill="1" applyBorder="1" applyAlignment="1">
      <alignment vertical="center"/>
    </xf>
    <xf numFmtId="0" fontId="19" fillId="33" borderId="0" xfId="0" applyFont="1" applyFill="1" applyBorder="1" applyAlignment="1">
      <alignment vertical="center"/>
    </xf>
    <xf numFmtId="0" fontId="19" fillId="33" borderId="27" xfId="0" applyFont="1" applyFill="1" applyBorder="1" applyAlignment="1">
      <alignment vertical="center"/>
    </xf>
    <xf numFmtId="0" fontId="19" fillId="33" borderId="0" xfId="0" applyFont="1" applyFill="1" applyBorder="1" applyAlignment="1">
      <alignment horizontal="center" vertical="center"/>
    </xf>
    <xf numFmtId="0" fontId="0" fillId="33" borderId="13" xfId="0" applyFill="1" applyBorder="1" applyAlignment="1">
      <alignment vertical="center"/>
    </xf>
    <xf numFmtId="0" fontId="0" fillId="33" borderId="23" xfId="0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23" xfId="0" applyBorder="1"/>
    <xf numFmtId="0" fontId="0" fillId="0" borderId="27" xfId="0" applyBorder="1"/>
    <xf numFmtId="0" fontId="0" fillId="0" borderId="0" xfId="0" applyAlignment="1">
      <alignment horizontal="center"/>
    </xf>
    <xf numFmtId="0" fontId="0" fillId="0" borderId="13" xfId="0" applyBorder="1"/>
    <xf numFmtId="0" fontId="18" fillId="33" borderId="0" xfId="0" applyFont="1" applyFill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9" xfId="0" applyBorder="1"/>
    <xf numFmtId="0" fontId="22" fillId="0" borderId="0" xfId="0" applyFont="1" applyBorder="1" applyAlignment="1">
      <alignment horizontal="center" vertical="center"/>
    </xf>
    <xf numFmtId="0" fontId="0" fillId="0" borderId="26" xfId="0" applyBorder="1"/>
    <xf numFmtId="0" fontId="20" fillId="0" borderId="27" xfId="0" applyFont="1" applyBorder="1" applyAlignment="1">
      <alignment vertical="top"/>
    </xf>
    <xf numFmtId="0" fontId="0" fillId="0" borderId="28" xfId="0" applyBorder="1" applyAlignment="1">
      <alignment horizontal="center" vertical="center"/>
    </xf>
    <xf numFmtId="0" fontId="0" fillId="0" borderId="28" xfId="0" applyBorder="1"/>
    <xf numFmtId="0" fontId="0" fillId="0" borderId="25" xfId="0" applyBorder="1" applyAlignment="1">
      <alignment horizontal="center" vertical="center"/>
    </xf>
    <xf numFmtId="0" fontId="0" fillId="0" borderId="0" xfId="0" applyFont="1" applyBorder="1"/>
    <xf numFmtId="0" fontId="27" fillId="0" borderId="0" xfId="0" applyFont="1" applyBorder="1"/>
    <xf numFmtId="0" fontId="28" fillId="33" borderId="0" xfId="0" applyFont="1" applyFill="1" applyBorder="1" applyAlignment="1">
      <alignment horizontal="left" vertical="center"/>
    </xf>
    <xf numFmtId="0" fontId="28" fillId="33" borderId="0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/>
    </xf>
    <xf numFmtId="0" fontId="27" fillId="0" borderId="23" xfId="0" applyFont="1" applyBorder="1" applyAlignment="1">
      <alignment horizontal="left" vertical="center"/>
    </xf>
    <xf numFmtId="43" fontId="19" fillId="33" borderId="25" xfId="42" applyFont="1" applyFill="1" applyBorder="1" applyAlignment="1">
      <alignment vertical="center"/>
    </xf>
    <xf numFmtId="43" fontId="19" fillId="33" borderId="0" xfId="42" applyFont="1" applyFill="1" applyBorder="1" applyAlignment="1">
      <alignment vertical="center"/>
    </xf>
    <xf numFmtId="43" fontId="19" fillId="33" borderId="0" xfId="0" applyNumberFormat="1" applyFont="1" applyFill="1" applyBorder="1" applyAlignment="1">
      <alignment vertical="center"/>
    </xf>
    <xf numFmtId="164" fontId="18" fillId="33" borderId="0" xfId="0" applyNumberFormat="1" applyFont="1" applyFill="1" applyAlignment="1">
      <alignment vertical="center"/>
    </xf>
    <xf numFmtId="0" fontId="27" fillId="0" borderId="0" xfId="0" applyFont="1" applyBorder="1" applyAlignment="1">
      <alignment wrapText="1"/>
    </xf>
    <xf numFmtId="0" fontId="0" fillId="33" borderId="0" xfId="0" applyFill="1" applyBorder="1"/>
    <xf numFmtId="0" fontId="0" fillId="33" borderId="31" xfId="0" applyFill="1" applyBorder="1"/>
    <xf numFmtId="0" fontId="0" fillId="33" borderId="0" xfId="0" applyFill="1"/>
    <xf numFmtId="49" fontId="31" fillId="33" borderId="0" xfId="0" applyNumberFormat="1" applyFont="1" applyFill="1" applyBorder="1" applyAlignment="1">
      <alignment horizontal="center" vertical="center"/>
    </xf>
    <xf numFmtId="0" fontId="31" fillId="33" borderId="0" xfId="0" applyFont="1" applyFill="1" applyAlignment="1">
      <alignment vertical="center"/>
    </xf>
    <xf numFmtId="4" fontId="0" fillId="0" borderId="0" xfId="0" applyNumberFormat="1"/>
    <xf numFmtId="43" fontId="0" fillId="33" borderId="23" xfId="42" applyFont="1" applyFill="1" applyBorder="1" applyAlignment="1">
      <alignment horizontal="center" vertical="center"/>
    </xf>
    <xf numFmtId="0" fontId="32" fillId="33" borderId="0" xfId="0" applyFont="1" applyFill="1"/>
    <xf numFmtId="0" fontId="0" fillId="33" borderId="20" xfId="0" applyFill="1" applyBorder="1"/>
    <xf numFmtId="0" fontId="0" fillId="33" borderId="0" xfId="0" applyFill="1" applyAlignment="1">
      <alignment vertical="center" wrapText="1"/>
    </xf>
    <xf numFmtId="0" fontId="36" fillId="33" borderId="0" xfId="0" applyFont="1" applyFill="1"/>
    <xf numFmtId="0" fontId="0" fillId="33" borderId="0" xfId="0" applyFont="1" applyFill="1"/>
    <xf numFmtId="0" fontId="0" fillId="33" borderId="20" xfId="0" applyFont="1" applyFill="1" applyBorder="1"/>
    <xf numFmtId="0" fontId="0" fillId="34" borderId="0" xfId="0" applyFill="1"/>
    <xf numFmtId="0" fontId="0" fillId="35" borderId="0" xfId="0" applyFill="1"/>
    <xf numFmtId="4" fontId="0" fillId="0" borderId="0" xfId="0" applyNumberFormat="1" applyFont="1" applyBorder="1" applyAlignment="1">
      <alignment horizontal="left" vertical="center"/>
    </xf>
    <xf numFmtId="43" fontId="0" fillId="0" borderId="0" xfId="42" applyFont="1"/>
    <xf numFmtId="0" fontId="0" fillId="36" borderId="0" xfId="0" applyFill="1"/>
    <xf numFmtId="0" fontId="0" fillId="0" borderId="31" xfId="0" applyFont="1" applyFill="1" applyBorder="1"/>
    <xf numFmtId="0" fontId="0" fillId="0" borderId="31" xfId="0" applyFont="1" applyFill="1" applyBorder="1" applyAlignment="1">
      <alignment horizontal="left"/>
    </xf>
    <xf numFmtId="4" fontId="0" fillId="0" borderId="31" xfId="0" applyNumberFormat="1" applyFont="1" applyFill="1" applyBorder="1" applyAlignment="1"/>
    <xf numFmtId="0" fontId="0" fillId="0" borderId="31" xfId="0" applyFont="1" applyFill="1" applyBorder="1" applyAlignment="1"/>
    <xf numFmtId="4" fontId="0" fillId="0" borderId="31" xfId="0" applyNumberFormat="1" applyFont="1" applyFill="1" applyBorder="1" applyAlignment="1">
      <alignment vertical="center"/>
    </xf>
    <xf numFmtId="4" fontId="36" fillId="0" borderId="31" xfId="0" applyNumberFormat="1" applyFont="1" applyFill="1" applyBorder="1" applyAlignment="1">
      <alignment vertical="center"/>
    </xf>
    <xf numFmtId="0" fontId="31" fillId="0" borderId="31" xfId="0" applyFont="1" applyFill="1" applyBorder="1" applyAlignment="1">
      <alignment horizontal="left" vertical="center" wrapText="1"/>
    </xf>
    <xf numFmtId="0" fontId="31" fillId="0" borderId="31" xfId="0" applyFont="1" applyFill="1" applyBorder="1" applyAlignment="1">
      <alignment horizontal="left" vertical="center"/>
    </xf>
    <xf numFmtId="4" fontId="31" fillId="0" borderId="31" xfId="0" applyNumberFormat="1" applyFont="1" applyFill="1" applyBorder="1" applyAlignment="1">
      <alignment horizontal="right" vertical="center"/>
    </xf>
    <xf numFmtId="4" fontId="31" fillId="0" borderId="31" xfId="0" applyNumberFormat="1" applyFont="1" applyFill="1" applyBorder="1" applyAlignment="1">
      <alignment horizontal="center" vertical="center"/>
    </xf>
    <xf numFmtId="4" fontId="36" fillId="0" borderId="31" xfId="0" applyNumberFormat="1" applyFont="1" applyFill="1" applyBorder="1" applyAlignment="1">
      <alignment horizontal="right" vertical="center"/>
    </xf>
    <xf numFmtId="0" fontId="0" fillId="0" borderId="0" xfId="0" applyFill="1"/>
    <xf numFmtId="4" fontId="0" fillId="0" borderId="31" xfId="0" applyNumberFormat="1" applyFont="1" applyFill="1" applyBorder="1" applyAlignment="1">
      <alignment horizontal="right"/>
    </xf>
    <xf numFmtId="0" fontId="0" fillId="0" borderId="31" xfId="0" applyFont="1" applyFill="1" applyBorder="1" applyAlignment="1">
      <alignment horizontal="right"/>
    </xf>
    <xf numFmtId="4" fontId="0" fillId="0" borderId="31" xfId="0" applyNumberFormat="1" applyFont="1" applyFill="1" applyBorder="1" applyAlignment="1">
      <alignment horizontal="right" vertical="center"/>
    </xf>
    <xf numFmtId="0" fontId="0" fillId="0" borderId="31" xfId="0" applyNumberFormat="1" applyFont="1" applyFill="1" applyBorder="1" applyAlignment="1">
      <alignment horizontal="left"/>
    </xf>
    <xf numFmtId="43" fontId="1" fillId="0" borderId="31" xfId="42" applyFont="1" applyFill="1" applyBorder="1" applyAlignment="1">
      <alignment vertical="center"/>
    </xf>
    <xf numFmtId="49" fontId="0" fillId="0" borderId="31" xfId="0" applyNumberFormat="1" applyFont="1" applyFill="1" applyBorder="1" applyAlignment="1">
      <alignment horizontal="right" vertical="center"/>
    </xf>
    <xf numFmtId="0" fontId="0" fillId="0" borderId="31" xfId="0" applyNumberFormat="1" applyFont="1" applyFill="1" applyBorder="1"/>
    <xf numFmtId="43" fontId="1" fillId="0" borderId="31" xfId="42" applyFont="1" applyFill="1" applyBorder="1" applyAlignment="1">
      <alignment horizontal="right" vertical="center"/>
    </xf>
    <xf numFmtId="49" fontId="18" fillId="0" borderId="0" xfId="0" applyNumberFormat="1" applyFont="1" applyFill="1" applyAlignment="1">
      <alignment horizontal="center" vertical="center"/>
    </xf>
    <xf numFmtId="49" fontId="16" fillId="0" borderId="0" xfId="0" applyNumberFormat="1" applyFont="1" applyFill="1" applyAlignment="1">
      <alignment horizontal="center" vertical="center"/>
    </xf>
    <xf numFmtId="4" fontId="19" fillId="0" borderId="25" xfId="0" applyNumberFormat="1" applyFont="1" applyFill="1" applyBorder="1" applyAlignment="1">
      <alignment vertical="center"/>
    </xf>
    <xf numFmtId="0" fontId="0" fillId="0" borderId="25" xfId="0" applyFill="1" applyBorder="1" applyAlignment="1">
      <alignment horizontal="center" vertical="center"/>
    </xf>
    <xf numFmtId="4" fontId="19" fillId="0" borderId="0" xfId="0" applyNumberFormat="1" applyFont="1" applyFill="1" applyBorder="1" applyAlignment="1">
      <alignment vertical="center"/>
    </xf>
    <xf numFmtId="4" fontId="18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43" fontId="19" fillId="0" borderId="0" xfId="42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0" fillId="0" borderId="0" xfId="0" applyFill="1" applyBorder="1"/>
    <xf numFmtId="0" fontId="32" fillId="36" borderId="0" xfId="0" applyFont="1" applyFill="1"/>
    <xf numFmtId="0" fontId="0" fillId="0" borderId="31" xfId="0" applyFont="1" applyFill="1" applyBorder="1" applyAlignment="1">
      <alignment horizontal="center" vertical="center"/>
    </xf>
    <xf numFmtId="43" fontId="0" fillId="0" borderId="0" xfId="42" applyFont="1" applyFill="1"/>
    <xf numFmtId="43" fontId="0" fillId="0" borderId="0" xfId="42" applyFont="1" applyFill="1" applyBorder="1" applyAlignment="1">
      <alignment horizontal="center" vertical="center"/>
    </xf>
    <xf numFmtId="0" fontId="16" fillId="33" borderId="0" xfId="0" applyFont="1" applyFill="1"/>
    <xf numFmtId="0" fontId="0" fillId="33" borderId="27" xfId="0" applyFill="1" applyBorder="1" applyAlignment="1">
      <alignment vertical="center"/>
    </xf>
    <xf numFmtId="0" fontId="0" fillId="33" borderId="0" xfId="0" applyFill="1" applyBorder="1" applyAlignment="1">
      <alignment vertical="center"/>
    </xf>
    <xf numFmtId="0" fontId="0" fillId="33" borderId="0" xfId="0" applyFill="1" applyBorder="1" applyAlignment="1">
      <alignment horizontal="center" vertical="center"/>
    </xf>
    <xf numFmtId="43" fontId="0" fillId="0" borderId="31" xfId="42" applyFont="1" applyFill="1" applyBorder="1" applyAlignment="1"/>
    <xf numFmtId="43" fontId="0" fillId="0" borderId="23" xfId="42" applyFont="1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43" fontId="0" fillId="0" borderId="31" xfId="42" applyFont="1" applyFill="1" applyBorder="1" applyAlignment="1">
      <alignment vertical="center"/>
    </xf>
    <xf numFmtId="0" fontId="0" fillId="0" borderId="31" xfId="42" applyNumberFormat="1" applyFont="1" applyFill="1" applyBorder="1"/>
    <xf numFmtId="0" fontId="0" fillId="0" borderId="31" xfId="42" applyNumberFormat="1" applyFont="1" applyFill="1" applyBorder="1" applyAlignment="1">
      <alignment horizontal="left" vertical="top"/>
    </xf>
    <xf numFmtId="43" fontId="0" fillId="0" borderId="31" xfId="42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center" vertical="center"/>
    </xf>
    <xf numFmtId="0" fontId="18" fillId="34" borderId="11" xfId="0" applyFont="1" applyFill="1" applyBorder="1" applyAlignment="1">
      <alignment horizontal="center" vertical="center" wrapText="1"/>
    </xf>
    <xf numFmtId="43" fontId="1" fillId="33" borderId="31" xfId="42" applyFont="1" applyFill="1" applyBorder="1" applyAlignment="1"/>
    <xf numFmtId="43" fontId="0" fillId="33" borderId="31" xfId="42" applyFont="1" applyFill="1" applyBorder="1" applyAlignment="1"/>
    <xf numFmtId="0" fontId="0" fillId="33" borderId="31" xfId="0" applyFont="1" applyFill="1" applyBorder="1" applyAlignment="1"/>
    <xf numFmtId="43" fontId="0" fillId="33" borderId="31" xfId="42" applyFont="1" applyFill="1" applyBorder="1" applyAlignment="1">
      <alignment horizontal="right"/>
    </xf>
    <xf numFmtId="49" fontId="18" fillId="33" borderId="0" xfId="0" applyNumberFormat="1" applyFont="1" applyFill="1" applyAlignment="1">
      <alignment horizontal="center" vertical="center"/>
    </xf>
    <xf numFmtId="4" fontId="19" fillId="33" borderId="0" xfId="0" applyNumberFormat="1" applyFont="1" applyFill="1" applyBorder="1" applyAlignment="1">
      <alignment vertical="center"/>
    </xf>
    <xf numFmtId="43" fontId="0" fillId="33" borderId="0" xfId="42" applyFont="1" applyFill="1"/>
    <xf numFmtId="4" fontId="37" fillId="33" borderId="0" xfId="0" applyNumberFormat="1" applyFont="1" applyFill="1" applyBorder="1" applyAlignment="1">
      <alignment vertical="center"/>
    </xf>
    <xf numFmtId="0" fontId="0" fillId="33" borderId="0" xfId="0" applyFill="1" applyBorder="1" applyAlignment="1">
      <alignment horizontal="left" vertical="center"/>
    </xf>
    <xf numFmtId="4" fontId="0" fillId="33" borderId="0" xfId="0" applyNumberFormat="1" applyFont="1" applyFill="1" applyBorder="1" applyAlignment="1">
      <alignment horizontal="left" vertical="center"/>
    </xf>
    <xf numFmtId="43" fontId="31" fillId="33" borderId="31" xfId="42" applyFont="1" applyFill="1" applyBorder="1" applyAlignment="1">
      <alignment horizontal="right" vertical="center"/>
    </xf>
    <xf numFmtId="49" fontId="16" fillId="33" borderId="0" xfId="0" applyNumberFormat="1" applyFont="1" applyFill="1" applyAlignment="1">
      <alignment horizontal="center" vertical="center"/>
    </xf>
    <xf numFmtId="43" fontId="0" fillId="33" borderId="25" xfId="42" applyFont="1" applyFill="1" applyBorder="1" applyAlignment="1">
      <alignment horizontal="center" vertical="center"/>
    </xf>
    <xf numFmtId="43" fontId="0" fillId="33" borderId="0" xfId="42" applyFont="1" applyFill="1" applyBorder="1" applyAlignment="1">
      <alignment horizontal="center" vertical="center"/>
    </xf>
    <xf numFmtId="43" fontId="1" fillId="33" borderId="31" xfId="42" applyFont="1" applyFill="1" applyBorder="1" applyAlignment="1">
      <alignment vertical="center"/>
    </xf>
    <xf numFmtId="43" fontId="36" fillId="33" borderId="31" xfId="42" applyFont="1" applyFill="1" applyBorder="1" applyAlignment="1"/>
    <xf numFmtId="43" fontId="1" fillId="33" borderId="31" xfId="42" applyFont="1" applyFill="1" applyBorder="1" applyAlignment="1">
      <alignment horizontal="right"/>
    </xf>
    <xf numFmtId="43" fontId="1" fillId="33" borderId="31" xfId="42" applyFont="1" applyFill="1" applyBorder="1" applyAlignment="1">
      <alignment horizontal="right" vertical="center"/>
    </xf>
    <xf numFmtId="43" fontId="0" fillId="33" borderId="0" xfId="0" applyNumberFormat="1" applyFill="1" applyBorder="1" applyAlignment="1">
      <alignment horizontal="center" vertical="center"/>
    </xf>
    <xf numFmtId="0" fontId="18" fillId="34" borderId="27" xfId="0" applyFont="1" applyFill="1" applyBorder="1" applyAlignment="1">
      <alignment horizontal="center" vertical="center" wrapText="1"/>
    </xf>
    <xf numFmtId="0" fontId="18" fillId="34" borderId="0" xfId="0" applyFont="1" applyFill="1" applyBorder="1" applyAlignment="1">
      <alignment horizontal="center" vertical="center" wrapText="1"/>
    </xf>
    <xf numFmtId="0" fontId="23" fillId="34" borderId="13" xfId="0" applyFont="1" applyFill="1" applyBorder="1" applyAlignment="1">
      <alignment horizontal="center" vertical="center"/>
    </xf>
    <xf numFmtId="4" fontId="24" fillId="34" borderId="23" xfId="0" applyNumberFormat="1" applyFont="1" applyFill="1" applyBorder="1" applyAlignment="1">
      <alignment horizontal="center" vertical="center"/>
    </xf>
    <xf numFmtId="4" fontId="25" fillId="34" borderId="23" xfId="0" applyNumberFormat="1" applyFont="1" applyFill="1" applyBorder="1" applyAlignment="1">
      <alignment horizontal="right" vertical="center"/>
    </xf>
    <xf numFmtId="0" fontId="17" fillId="34" borderId="29" xfId="0" applyFont="1" applyFill="1" applyBorder="1"/>
    <xf numFmtId="43" fontId="19" fillId="0" borderId="0" xfId="42" applyFont="1" applyFill="1" applyBorder="1" applyAlignment="1">
      <alignment horizontal="center" vertical="center"/>
    </xf>
    <xf numFmtId="43" fontId="0" fillId="0" borderId="31" xfId="42" applyFont="1" applyFill="1" applyBorder="1" applyAlignment="1">
      <alignment horizontal="right"/>
    </xf>
    <xf numFmtId="0" fontId="0" fillId="0" borderId="31" xfId="0" quotePrefix="1" applyFont="1" applyFill="1" applyBorder="1" applyAlignment="1"/>
    <xf numFmtId="43" fontId="1" fillId="33" borderId="31" xfId="42" applyFont="1" applyFill="1" applyBorder="1"/>
    <xf numFmtId="43" fontId="0" fillId="33" borderId="31" xfId="42" applyFont="1" applyFill="1" applyBorder="1"/>
    <xf numFmtId="43" fontId="1" fillId="0" borderId="31" xfId="42" applyFont="1" applyFill="1" applyBorder="1" applyAlignment="1">
      <alignment horizontal="center" vertical="center"/>
    </xf>
    <xf numFmtId="0" fontId="33" fillId="33" borderId="0" xfId="0" applyFont="1" applyFill="1" applyAlignment="1">
      <alignment horizontal="center"/>
    </xf>
    <xf numFmtId="0" fontId="29" fillId="33" borderId="0" xfId="0" applyFont="1" applyFill="1" applyAlignment="1">
      <alignment horizontal="center"/>
    </xf>
    <xf numFmtId="0" fontId="30" fillId="33" borderId="20" xfId="0" applyFont="1" applyFill="1" applyBorder="1" applyAlignment="1">
      <alignment horizontal="center" vertical="center"/>
    </xf>
    <xf numFmtId="0" fontId="23" fillId="34" borderId="23" xfId="0" applyFont="1" applyFill="1" applyBorder="1" applyAlignment="1">
      <alignment horizontal="left" vertical="center" wrapText="1"/>
    </xf>
    <xf numFmtId="0" fontId="18" fillId="34" borderId="14" xfId="0" applyFont="1" applyFill="1" applyBorder="1" applyAlignment="1">
      <alignment horizontal="center" vertical="center"/>
    </xf>
    <xf numFmtId="0" fontId="18" fillId="34" borderId="18" xfId="0" applyFont="1" applyFill="1" applyBorder="1" applyAlignment="1">
      <alignment horizontal="center" vertical="center"/>
    </xf>
    <xf numFmtId="0" fontId="18" fillId="34" borderId="14" xfId="0" applyFont="1" applyFill="1" applyBorder="1" applyAlignment="1">
      <alignment horizontal="center" vertical="center" wrapText="1"/>
    </xf>
    <xf numFmtId="0" fontId="18" fillId="34" borderId="18" xfId="0" applyFon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vertical="center" wrapText="1"/>
    </xf>
    <xf numFmtId="0" fontId="18" fillId="34" borderId="11" xfId="0" applyFont="1" applyFill="1" applyBorder="1" applyAlignment="1">
      <alignment horizontal="center" vertical="center" wrapText="1"/>
    </xf>
    <xf numFmtId="0" fontId="18" fillId="34" borderId="15" xfId="0" applyFont="1" applyFill="1" applyBorder="1" applyAlignment="1">
      <alignment horizontal="center" vertical="center"/>
    </xf>
    <xf numFmtId="0" fontId="18" fillId="34" borderId="16" xfId="0" applyFont="1" applyFill="1" applyBorder="1" applyAlignment="1">
      <alignment horizontal="center" vertical="center"/>
    </xf>
    <xf numFmtId="0" fontId="18" fillId="34" borderId="25" xfId="0" applyFont="1" applyFill="1" applyBorder="1" applyAlignment="1">
      <alignment horizontal="center" vertical="center"/>
    </xf>
    <xf numFmtId="0" fontId="18" fillId="34" borderId="17" xfId="0" applyFont="1" applyFill="1" applyBorder="1" applyAlignment="1">
      <alignment horizontal="center" vertical="center"/>
    </xf>
    <xf numFmtId="0" fontId="18" fillId="34" borderId="24" xfId="0" applyFont="1" applyFill="1" applyBorder="1" applyAlignment="1">
      <alignment horizontal="center" vertical="center" wrapText="1"/>
    </xf>
    <xf numFmtId="0" fontId="18" fillId="34" borderId="17" xfId="0" applyFont="1" applyFill="1" applyBorder="1" applyAlignment="1">
      <alignment horizontal="center" vertical="center" wrapText="1"/>
    </xf>
    <xf numFmtId="0" fontId="18" fillId="34" borderId="19" xfId="0" applyFont="1" applyFill="1" applyBorder="1" applyAlignment="1">
      <alignment horizontal="center" vertical="center" wrapText="1"/>
    </xf>
    <xf numFmtId="0" fontId="18" fillId="34" borderId="20" xfId="0" applyFont="1" applyFill="1" applyBorder="1" applyAlignment="1">
      <alignment horizontal="center" vertical="center" wrapText="1"/>
    </xf>
    <xf numFmtId="0" fontId="18" fillId="34" borderId="30" xfId="0" applyFont="1" applyFill="1" applyBorder="1" applyAlignment="1">
      <alignment horizontal="center" vertical="center" wrapText="1"/>
    </xf>
    <xf numFmtId="0" fontId="18" fillId="34" borderId="28" xfId="0" applyFont="1" applyFill="1" applyBorder="1" applyAlignment="1">
      <alignment horizontal="center" vertical="center" wrapText="1"/>
    </xf>
    <xf numFmtId="0" fontId="18" fillId="34" borderId="21" xfId="0" applyFont="1" applyFill="1" applyBorder="1" applyAlignment="1">
      <alignment horizontal="center" vertical="center" wrapText="1"/>
    </xf>
    <xf numFmtId="0" fontId="18" fillId="34" borderId="12" xfId="0" applyFont="1" applyFill="1" applyBorder="1" applyAlignment="1">
      <alignment horizontal="center" vertical="center" wrapText="1"/>
    </xf>
    <xf numFmtId="0" fontId="18" fillId="34" borderId="22" xfId="0" applyFont="1" applyFill="1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119457</xdr:colOff>
      <xdr:row>0</xdr:row>
      <xdr:rowOff>95250</xdr:rowOff>
    </xdr:from>
    <xdr:to>
      <xdr:col>9</xdr:col>
      <xdr:colOff>385203</xdr:colOff>
      <xdr:row>0</xdr:row>
      <xdr:rowOff>1602822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475493" y="95250"/>
          <a:ext cx="2660603" cy="15075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DX862"/>
  <sheetViews>
    <sheetView tabSelected="1" view="pageBreakPreview" topLeftCell="A849" zoomScale="70" zoomScaleNormal="70" zoomScaleSheetLayoutView="70" workbookViewId="0">
      <selection activeCell="D869" sqref="D869"/>
    </sheetView>
  </sheetViews>
  <sheetFormatPr baseColWidth="10" defaultRowHeight="15" x14ac:dyDescent="0.25"/>
  <cols>
    <col min="1" max="1" width="6.7109375" customWidth="1"/>
    <col min="2" max="2" width="53.85546875" customWidth="1"/>
    <col min="3" max="3" width="13.42578125" hidden="1" customWidth="1"/>
    <col min="4" max="4" width="83.140625" bestFit="1" customWidth="1"/>
    <col min="5" max="5" width="49.5703125" bestFit="1" customWidth="1"/>
    <col min="6" max="6" width="58.140625" style="15" bestFit="1" customWidth="1"/>
    <col min="7" max="7" width="23.5703125" bestFit="1" customWidth="1"/>
    <col min="8" max="8" width="17.7109375" style="39" bestFit="1" customWidth="1"/>
    <col min="9" max="9" width="18.140625" bestFit="1" customWidth="1"/>
    <col min="10" max="10" width="22" style="39" bestFit="1" customWidth="1"/>
    <col min="11" max="11" width="20.28515625" bestFit="1" customWidth="1"/>
    <col min="12" max="12" width="15.140625" customWidth="1"/>
    <col min="13" max="13" width="19.42578125" style="39" customWidth="1"/>
    <col min="14" max="14" width="20" customWidth="1"/>
    <col min="15" max="15" width="15.42578125" customWidth="1"/>
    <col min="16" max="16" width="16.85546875" customWidth="1"/>
    <col min="17" max="17" width="16.140625" customWidth="1"/>
    <col min="18" max="18" width="15.28515625" customWidth="1"/>
    <col min="19" max="19" width="17.7109375" style="1" customWidth="1"/>
  </cols>
  <sheetData>
    <row r="1" spans="1:20" ht="150" customHeight="1" x14ac:dyDescent="0.4">
      <c r="A1" s="133" t="s">
        <v>865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</row>
    <row r="2" spans="1:20" ht="30" customHeight="1" x14ac:dyDescent="0.45">
      <c r="A2" s="134" t="s">
        <v>1123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</row>
    <row r="3" spans="1:20" ht="30" customHeight="1" thickBot="1" x14ac:dyDescent="0.25">
      <c r="A3" s="135" t="s">
        <v>1056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</row>
    <row r="4" spans="1:20" s="50" customFormat="1" ht="28.5" customHeight="1" thickBot="1" x14ac:dyDescent="0.3">
      <c r="A4" s="139" t="s">
        <v>1106</v>
      </c>
      <c r="B4" s="137" t="s">
        <v>0</v>
      </c>
      <c r="C4" s="137" t="s">
        <v>852</v>
      </c>
      <c r="D4" s="137" t="s">
        <v>5</v>
      </c>
      <c r="E4" s="137" t="s">
        <v>6</v>
      </c>
      <c r="F4" s="137" t="s">
        <v>853</v>
      </c>
      <c r="G4" s="139" t="s">
        <v>7</v>
      </c>
      <c r="H4" s="139" t="s">
        <v>24</v>
      </c>
      <c r="I4" s="141" t="s">
        <v>2</v>
      </c>
      <c r="J4" s="143" t="s">
        <v>8</v>
      </c>
      <c r="K4" s="144"/>
      <c r="L4" s="145"/>
      <c r="M4" s="144"/>
      <c r="N4" s="144"/>
      <c r="O4" s="144"/>
      <c r="P4" s="146"/>
      <c r="Q4" s="147" t="s">
        <v>9</v>
      </c>
      <c r="R4" s="148"/>
      <c r="S4" s="139" t="s">
        <v>10</v>
      </c>
      <c r="T4" s="139" t="s">
        <v>11</v>
      </c>
    </row>
    <row r="5" spans="1:20" s="50" customFormat="1" ht="37.5" customHeight="1" x14ac:dyDescent="0.25">
      <c r="A5" s="140"/>
      <c r="B5" s="138"/>
      <c r="C5" s="138"/>
      <c r="D5" s="138"/>
      <c r="E5" s="138"/>
      <c r="F5" s="138"/>
      <c r="G5" s="140"/>
      <c r="H5" s="140"/>
      <c r="I5" s="142"/>
      <c r="J5" s="149" t="s">
        <v>12</v>
      </c>
      <c r="K5" s="150"/>
      <c r="L5" s="139" t="s">
        <v>23</v>
      </c>
      <c r="M5" s="150" t="s">
        <v>18</v>
      </c>
      <c r="N5" s="150"/>
      <c r="O5" s="153" t="s">
        <v>13</v>
      </c>
      <c r="P5" s="155" t="s">
        <v>14</v>
      </c>
      <c r="Q5" s="139" t="s">
        <v>4</v>
      </c>
      <c r="R5" s="151" t="s">
        <v>3</v>
      </c>
      <c r="S5" s="140"/>
      <c r="T5" s="140"/>
    </row>
    <row r="6" spans="1:20" s="50" customFormat="1" ht="54" customHeight="1" x14ac:dyDescent="0.25">
      <c r="A6" s="140"/>
      <c r="B6" s="138"/>
      <c r="C6" s="138"/>
      <c r="D6" s="138"/>
      <c r="E6" s="138"/>
      <c r="F6" s="138"/>
      <c r="G6" s="140"/>
      <c r="H6" s="140"/>
      <c r="I6" s="142"/>
      <c r="J6" s="121" t="s">
        <v>970</v>
      </c>
      <c r="K6" s="101" t="s">
        <v>15</v>
      </c>
      <c r="L6" s="140"/>
      <c r="M6" s="122" t="s">
        <v>16</v>
      </c>
      <c r="N6" s="101" t="s">
        <v>17</v>
      </c>
      <c r="O6" s="154"/>
      <c r="P6" s="155"/>
      <c r="Q6" s="140"/>
      <c r="R6" s="152"/>
      <c r="S6" s="140"/>
      <c r="T6" s="140"/>
    </row>
    <row r="7" spans="1:20" s="39" customFormat="1" x14ac:dyDescent="0.25">
      <c r="A7" s="86">
        <v>1</v>
      </c>
      <c r="B7" s="55" t="s">
        <v>1116</v>
      </c>
      <c r="C7" s="55" t="s">
        <v>855</v>
      </c>
      <c r="D7" s="55" t="s">
        <v>1084</v>
      </c>
      <c r="E7" s="55" t="s">
        <v>89</v>
      </c>
      <c r="F7" s="70" t="s">
        <v>862</v>
      </c>
      <c r="G7" s="57">
        <v>300000</v>
      </c>
      <c r="H7" s="57">
        <v>59959.58</v>
      </c>
      <c r="I7" s="59">
        <v>25</v>
      </c>
      <c r="J7" s="103">
        <v>8610</v>
      </c>
      <c r="K7" s="96">
        <f t="shared" ref="K7:K61" si="0">+G7*7.1%</f>
        <v>21299.999999999996</v>
      </c>
      <c r="L7" s="71">
        <v>851.51</v>
      </c>
      <c r="M7" s="102">
        <v>5883.16</v>
      </c>
      <c r="N7" s="59">
        <v>13720.92</v>
      </c>
      <c r="O7" s="59"/>
      <c r="P7" s="59">
        <f t="shared" ref="P7:P30" si="1">+J7+M7</f>
        <v>14493.16</v>
      </c>
      <c r="Q7" s="59">
        <f t="shared" ref="Q7:Q69" si="2">+H7+I7+J7+M7+O7</f>
        <v>74477.740000000005</v>
      </c>
      <c r="R7" s="59">
        <f t="shared" ref="R7:R69" si="3">+K7+L7+N7</f>
        <v>35872.429999999993</v>
      </c>
      <c r="S7" s="59">
        <f t="shared" ref="S7:S30" si="4">+G7-Q7</f>
        <v>225522.26</v>
      </c>
      <c r="T7" s="72" t="s">
        <v>39</v>
      </c>
    </row>
    <row r="8" spans="1:20" s="39" customFormat="1" x14ac:dyDescent="0.25">
      <c r="A8" s="86">
        <v>2</v>
      </c>
      <c r="B8" s="55" t="s">
        <v>66</v>
      </c>
      <c r="C8" s="55" t="s">
        <v>855</v>
      </c>
      <c r="D8" s="55" t="s">
        <v>1084</v>
      </c>
      <c r="E8" s="55" t="s">
        <v>90</v>
      </c>
      <c r="F8" s="70" t="s">
        <v>862</v>
      </c>
      <c r="G8" s="57">
        <v>230000</v>
      </c>
      <c r="H8" s="57">
        <v>42961.83</v>
      </c>
      <c r="I8" s="59">
        <v>25</v>
      </c>
      <c r="J8" s="103">
        <v>6601</v>
      </c>
      <c r="K8" s="96">
        <f t="shared" si="0"/>
        <v>16329.999999999998</v>
      </c>
      <c r="L8" s="71">
        <v>851.51</v>
      </c>
      <c r="M8" s="102">
        <v>5883.16</v>
      </c>
      <c r="N8" s="59">
        <v>13720.92</v>
      </c>
      <c r="O8" s="59"/>
      <c r="P8" s="59">
        <f t="shared" si="1"/>
        <v>12484.16</v>
      </c>
      <c r="Q8" s="59">
        <f t="shared" si="2"/>
        <v>55470.990000000005</v>
      </c>
      <c r="R8" s="59">
        <f t="shared" si="3"/>
        <v>30902.43</v>
      </c>
      <c r="S8" s="59">
        <f t="shared" si="4"/>
        <v>174529.01</v>
      </c>
      <c r="T8" s="72" t="s">
        <v>39</v>
      </c>
    </row>
    <row r="9" spans="1:20" s="39" customFormat="1" x14ac:dyDescent="0.25">
      <c r="A9" s="86">
        <v>3</v>
      </c>
      <c r="B9" s="55" t="s">
        <v>67</v>
      </c>
      <c r="C9" s="55" t="s">
        <v>855</v>
      </c>
      <c r="D9" s="55" t="s">
        <v>1084</v>
      </c>
      <c r="E9" s="55" t="s">
        <v>90</v>
      </c>
      <c r="F9" s="70" t="s">
        <v>862</v>
      </c>
      <c r="G9" s="57">
        <v>230000</v>
      </c>
      <c r="H9" s="57">
        <v>42961.83</v>
      </c>
      <c r="I9" s="59">
        <v>25</v>
      </c>
      <c r="J9" s="103">
        <v>6601</v>
      </c>
      <c r="K9" s="96">
        <f t="shared" si="0"/>
        <v>16329.999999999998</v>
      </c>
      <c r="L9" s="71">
        <v>851.51</v>
      </c>
      <c r="M9" s="102">
        <v>5883.16</v>
      </c>
      <c r="N9" s="59">
        <v>13720.92</v>
      </c>
      <c r="O9" s="59"/>
      <c r="P9" s="59">
        <f t="shared" si="1"/>
        <v>12484.16</v>
      </c>
      <c r="Q9" s="59">
        <f t="shared" si="2"/>
        <v>55470.990000000005</v>
      </c>
      <c r="R9" s="59">
        <f t="shared" si="3"/>
        <v>30902.43</v>
      </c>
      <c r="S9" s="59">
        <f t="shared" si="4"/>
        <v>174529.01</v>
      </c>
      <c r="T9" s="72" t="s">
        <v>39</v>
      </c>
    </row>
    <row r="10" spans="1:20" s="39" customFormat="1" x14ac:dyDescent="0.25">
      <c r="A10" s="86">
        <v>4</v>
      </c>
      <c r="B10" s="55" t="s">
        <v>68</v>
      </c>
      <c r="C10" s="55" t="s">
        <v>854</v>
      </c>
      <c r="D10" s="55" t="s">
        <v>1084</v>
      </c>
      <c r="E10" s="55" t="s">
        <v>90</v>
      </c>
      <c r="F10" s="70" t="s">
        <v>862</v>
      </c>
      <c r="G10" s="57">
        <v>230000</v>
      </c>
      <c r="H10" s="57">
        <v>42961.83</v>
      </c>
      <c r="I10" s="59">
        <v>25</v>
      </c>
      <c r="J10" s="103">
        <v>6601</v>
      </c>
      <c r="K10" s="96">
        <f t="shared" si="0"/>
        <v>16329.999999999998</v>
      </c>
      <c r="L10" s="71">
        <v>851.51</v>
      </c>
      <c r="M10" s="102">
        <v>5883.16</v>
      </c>
      <c r="N10" s="59">
        <v>13720.92</v>
      </c>
      <c r="O10" s="59"/>
      <c r="P10" s="59">
        <f t="shared" si="1"/>
        <v>12484.16</v>
      </c>
      <c r="Q10" s="59">
        <f t="shared" si="2"/>
        <v>55470.990000000005</v>
      </c>
      <c r="R10" s="59">
        <f t="shared" si="3"/>
        <v>30902.43</v>
      </c>
      <c r="S10" s="59">
        <f t="shared" si="4"/>
        <v>174529.01</v>
      </c>
      <c r="T10" s="72" t="s">
        <v>39</v>
      </c>
    </row>
    <row r="11" spans="1:20" s="39" customFormat="1" x14ac:dyDescent="0.25">
      <c r="A11" s="86">
        <v>5</v>
      </c>
      <c r="B11" s="55" t="s">
        <v>69</v>
      </c>
      <c r="C11" s="55" t="s">
        <v>855</v>
      </c>
      <c r="D11" s="55" t="s">
        <v>1084</v>
      </c>
      <c r="E11" s="55" t="s">
        <v>90</v>
      </c>
      <c r="F11" s="70" t="s">
        <v>862</v>
      </c>
      <c r="G11" s="57">
        <v>230000</v>
      </c>
      <c r="H11" s="57">
        <v>42961.83</v>
      </c>
      <c r="I11" s="59">
        <v>25</v>
      </c>
      <c r="J11" s="103">
        <v>6601</v>
      </c>
      <c r="K11" s="96">
        <f t="shared" si="0"/>
        <v>16329.999999999998</v>
      </c>
      <c r="L11" s="71">
        <v>851.51</v>
      </c>
      <c r="M11" s="102">
        <v>5883.16</v>
      </c>
      <c r="N11" s="59">
        <v>13720.92</v>
      </c>
      <c r="O11" s="59"/>
      <c r="P11" s="59">
        <f t="shared" si="1"/>
        <v>12484.16</v>
      </c>
      <c r="Q11" s="59">
        <f t="shared" si="2"/>
        <v>55470.990000000005</v>
      </c>
      <c r="R11" s="59">
        <f t="shared" si="3"/>
        <v>30902.43</v>
      </c>
      <c r="S11" s="59">
        <f t="shared" si="4"/>
        <v>174529.01</v>
      </c>
      <c r="T11" s="72" t="s">
        <v>39</v>
      </c>
    </row>
    <row r="12" spans="1:20" s="39" customFormat="1" x14ac:dyDescent="0.25">
      <c r="A12" s="86">
        <v>6</v>
      </c>
      <c r="B12" s="55" t="s">
        <v>70</v>
      </c>
      <c r="C12" s="55" t="s">
        <v>854</v>
      </c>
      <c r="D12" s="55" t="s">
        <v>1084</v>
      </c>
      <c r="E12" s="55" t="s">
        <v>90</v>
      </c>
      <c r="F12" s="70" t="s">
        <v>862</v>
      </c>
      <c r="G12" s="57">
        <v>230000</v>
      </c>
      <c r="H12" s="57">
        <v>42961.83</v>
      </c>
      <c r="I12" s="59">
        <v>25</v>
      </c>
      <c r="J12" s="103">
        <v>6601</v>
      </c>
      <c r="K12" s="96">
        <f t="shared" si="0"/>
        <v>16329.999999999998</v>
      </c>
      <c r="L12" s="71">
        <v>851.51</v>
      </c>
      <c r="M12" s="102">
        <v>5883.16</v>
      </c>
      <c r="N12" s="59">
        <v>13720.92</v>
      </c>
      <c r="O12" s="59"/>
      <c r="P12" s="59">
        <f t="shared" si="1"/>
        <v>12484.16</v>
      </c>
      <c r="Q12" s="59">
        <f t="shared" si="2"/>
        <v>55470.990000000005</v>
      </c>
      <c r="R12" s="59">
        <f t="shared" si="3"/>
        <v>30902.43</v>
      </c>
      <c r="S12" s="59">
        <f t="shared" si="4"/>
        <v>174529.01</v>
      </c>
      <c r="T12" s="72" t="s">
        <v>39</v>
      </c>
    </row>
    <row r="13" spans="1:20" s="39" customFormat="1" x14ac:dyDescent="0.25">
      <c r="A13" s="86">
        <v>7</v>
      </c>
      <c r="B13" s="55" t="s">
        <v>71</v>
      </c>
      <c r="C13" s="55" t="s">
        <v>854</v>
      </c>
      <c r="D13" s="55" t="s">
        <v>1084</v>
      </c>
      <c r="E13" s="55" t="s">
        <v>90</v>
      </c>
      <c r="F13" s="70" t="s">
        <v>862</v>
      </c>
      <c r="G13" s="57">
        <v>230000</v>
      </c>
      <c r="H13" s="57">
        <v>42961.83</v>
      </c>
      <c r="I13" s="59">
        <v>25</v>
      </c>
      <c r="J13" s="103">
        <v>6601</v>
      </c>
      <c r="K13" s="96">
        <f t="shared" si="0"/>
        <v>16329.999999999998</v>
      </c>
      <c r="L13" s="71">
        <v>851.51</v>
      </c>
      <c r="M13" s="102">
        <v>5883.16</v>
      </c>
      <c r="N13" s="59">
        <v>13720.92</v>
      </c>
      <c r="O13" s="59"/>
      <c r="P13" s="59">
        <f t="shared" si="1"/>
        <v>12484.16</v>
      </c>
      <c r="Q13" s="59">
        <f t="shared" si="2"/>
        <v>55470.990000000005</v>
      </c>
      <c r="R13" s="59">
        <f t="shared" si="3"/>
        <v>30902.43</v>
      </c>
      <c r="S13" s="59">
        <f t="shared" si="4"/>
        <v>174529.01</v>
      </c>
      <c r="T13" s="72" t="s">
        <v>39</v>
      </c>
    </row>
    <row r="14" spans="1:20" s="39" customFormat="1" x14ac:dyDescent="0.25">
      <c r="A14" s="86">
        <v>8</v>
      </c>
      <c r="B14" s="55" t="s">
        <v>1127</v>
      </c>
      <c r="C14" s="55"/>
      <c r="D14" s="55" t="s">
        <v>1084</v>
      </c>
      <c r="E14" s="55" t="s">
        <v>1126</v>
      </c>
      <c r="F14" s="70" t="s">
        <v>1060</v>
      </c>
      <c r="G14" s="57">
        <v>195000</v>
      </c>
      <c r="H14" s="57">
        <v>34462.949999999997</v>
      </c>
      <c r="I14" s="59">
        <v>25</v>
      </c>
      <c r="J14" s="103">
        <v>5596.5</v>
      </c>
      <c r="K14" s="96">
        <f t="shared" si="0"/>
        <v>13844.999999999998</v>
      </c>
      <c r="L14" s="71">
        <v>851.51</v>
      </c>
      <c r="M14" s="102">
        <v>5883.16</v>
      </c>
      <c r="N14" s="59">
        <v>13720.92</v>
      </c>
      <c r="O14" s="59"/>
      <c r="P14" s="59">
        <f t="shared" si="1"/>
        <v>11479.66</v>
      </c>
      <c r="Q14" s="59">
        <f t="shared" si="2"/>
        <v>45967.61</v>
      </c>
      <c r="R14" s="59">
        <f t="shared" si="3"/>
        <v>28417.43</v>
      </c>
      <c r="S14" s="59">
        <f t="shared" si="4"/>
        <v>149032.39000000001</v>
      </c>
      <c r="T14" s="72" t="s">
        <v>39</v>
      </c>
    </row>
    <row r="15" spans="1:20" s="39" customFormat="1" x14ac:dyDescent="0.25">
      <c r="A15" s="86">
        <v>9</v>
      </c>
      <c r="B15" s="55" t="s">
        <v>83</v>
      </c>
      <c r="C15" s="55" t="s">
        <v>855</v>
      </c>
      <c r="D15" s="55" t="s">
        <v>1084</v>
      </c>
      <c r="E15" s="55" t="s">
        <v>93</v>
      </c>
      <c r="F15" s="70" t="s">
        <v>863</v>
      </c>
      <c r="G15" s="57">
        <v>110000</v>
      </c>
      <c r="H15" s="57">
        <v>14457.62</v>
      </c>
      <c r="I15" s="59">
        <v>25</v>
      </c>
      <c r="J15" s="103">
        <v>3157</v>
      </c>
      <c r="K15" s="96">
        <f t="shared" si="0"/>
        <v>7809.9999999999991</v>
      </c>
      <c r="L15" s="71">
        <v>851.51</v>
      </c>
      <c r="M15" s="102">
        <v>3344</v>
      </c>
      <c r="N15" s="59">
        <f t="shared" ref="N15:N61" si="5">+G15*7.09%</f>
        <v>7799.0000000000009</v>
      </c>
      <c r="O15" s="59"/>
      <c r="P15" s="59">
        <f t="shared" si="1"/>
        <v>6501</v>
      </c>
      <c r="Q15" s="59">
        <f t="shared" si="2"/>
        <v>20983.620000000003</v>
      </c>
      <c r="R15" s="59">
        <f t="shared" si="3"/>
        <v>16460.509999999998</v>
      </c>
      <c r="S15" s="59">
        <f t="shared" si="4"/>
        <v>89016.38</v>
      </c>
      <c r="T15" s="72" t="s">
        <v>39</v>
      </c>
    </row>
    <row r="16" spans="1:20" s="39" customFormat="1" x14ac:dyDescent="0.25">
      <c r="A16" s="86">
        <v>10</v>
      </c>
      <c r="B16" s="55" t="s">
        <v>1058</v>
      </c>
      <c r="C16" s="55" t="s">
        <v>854</v>
      </c>
      <c r="D16" s="55" t="s">
        <v>1084</v>
      </c>
      <c r="E16" s="55" t="s">
        <v>1059</v>
      </c>
      <c r="F16" s="56" t="s">
        <v>1060</v>
      </c>
      <c r="G16" s="57">
        <v>135000</v>
      </c>
      <c r="H16" s="57">
        <v>20338.240000000002</v>
      </c>
      <c r="I16" s="59">
        <v>25</v>
      </c>
      <c r="J16" s="103">
        <v>3874.5</v>
      </c>
      <c r="K16" s="96">
        <f t="shared" si="0"/>
        <v>9585</v>
      </c>
      <c r="L16" s="71">
        <v>851.51</v>
      </c>
      <c r="M16" s="102">
        <v>4104</v>
      </c>
      <c r="N16" s="59">
        <f t="shared" si="5"/>
        <v>9571.5</v>
      </c>
      <c r="O16" s="59"/>
      <c r="P16" s="59">
        <f t="shared" si="1"/>
        <v>7978.5</v>
      </c>
      <c r="Q16" s="59">
        <f t="shared" si="2"/>
        <v>28341.74</v>
      </c>
      <c r="R16" s="59">
        <f t="shared" si="3"/>
        <v>20008.010000000002</v>
      </c>
      <c r="S16" s="59">
        <f t="shared" si="4"/>
        <v>106658.26</v>
      </c>
      <c r="T16" s="72" t="s">
        <v>39</v>
      </c>
    </row>
    <row r="17" spans="1:20" s="54" customFormat="1" x14ac:dyDescent="0.25">
      <c r="A17" s="86">
        <v>11</v>
      </c>
      <c r="B17" s="55" t="s">
        <v>1029</v>
      </c>
      <c r="C17" s="55" t="s">
        <v>854</v>
      </c>
      <c r="D17" s="55" t="s">
        <v>1084</v>
      </c>
      <c r="E17" s="73" t="s">
        <v>1030</v>
      </c>
      <c r="F17" s="56" t="s">
        <v>862</v>
      </c>
      <c r="G17" s="57">
        <v>110000</v>
      </c>
      <c r="H17" s="128">
        <v>14457.62</v>
      </c>
      <c r="I17" s="59">
        <v>25</v>
      </c>
      <c r="J17" s="103">
        <v>3157</v>
      </c>
      <c r="K17" s="96">
        <f>+G17*7.1%</f>
        <v>7809.9999999999991</v>
      </c>
      <c r="L17" s="71">
        <v>851.51</v>
      </c>
      <c r="M17" s="102">
        <v>3344</v>
      </c>
      <c r="N17" s="59">
        <f>+G17*7.09%</f>
        <v>7799.0000000000009</v>
      </c>
      <c r="O17" s="59"/>
      <c r="P17" s="59">
        <f>+J17+M17</f>
        <v>6501</v>
      </c>
      <c r="Q17" s="59">
        <f t="shared" si="2"/>
        <v>20983.620000000003</v>
      </c>
      <c r="R17" s="59">
        <f t="shared" si="3"/>
        <v>16460.509999999998</v>
      </c>
      <c r="S17" s="59">
        <f>+G17-Q17</f>
        <v>89016.38</v>
      </c>
      <c r="T17" s="72" t="s">
        <v>39</v>
      </c>
    </row>
    <row r="18" spans="1:20" s="39" customFormat="1" x14ac:dyDescent="0.25">
      <c r="A18" s="86">
        <v>12</v>
      </c>
      <c r="B18" s="55" t="s">
        <v>1108</v>
      </c>
      <c r="C18" s="55" t="s">
        <v>855</v>
      </c>
      <c r="D18" s="55" t="s">
        <v>1084</v>
      </c>
      <c r="E18" s="55" t="s">
        <v>93</v>
      </c>
      <c r="F18" s="70" t="s">
        <v>862</v>
      </c>
      <c r="G18" s="57">
        <v>145000</v>
      </c>
      <c r="H18" s="57">
        <v>22690.49</v>
      </c>
      <c r="I18" s="59">
        <v>25</v>
      </c>
      <c r="J18" s="103">
        <v>4161.5</v>
      </c>
      <c r="K18" s="96">
        <f t="shared" si="0"/>
        <v>10294.999999999998</v>
      </c>
      <c r="L18" s="71">
        <v>851.51</v>
      </c>
      <c r="M18" s="102">
        <v>4408</v>
      </c>
      <c r="N18" s="59">
        <f t="shared" si="5"/>
        <v>10280.5</v>
      </c>
      <c r="O18" s="59"/>
      <c r="P18" s="59">
        <f t="shared" si="1"/>
        <v>8569.5</v>
      </c>
      <c r="Q18" s="59">
        <f t="shared" si="2"/>
        <v>31284.99</v>
      </c>
      <c r="R18" s="59">
        <f t="shared" si="3"/>
        <v>21427.01</v>
      </c>
      <c r="S18" s="59">
        <f t="shared" si="4"/>
        <v>113715.01</v>
      </c>
      <c r="T18" s="72" t="s">
        <v>39</v>
      </c>
    </row>
    <row r="19" spans="1:20" s="39" customFormat="1" x14ac:dyDescent="0.25">
      <c r="A19" s="86">
        <v>13</v>
      </c>
      <c r="B19" s="55" t="s">
        <v>800</v>
      </c>
      <c r="C19" s="55" t="s">
        <v>855</v>
      </c>
      <c r="D19" s="55" t="s">
        <v>1084</v>
      </c>
      <c r="E19" s="55" t="s">
        <v>801</v>
      </c>
      <c r="F19" s="70" t="s">
        <v>862</v>
      </c>
      <c r="G19" s="57">
        <v>100000</v>
      </c>
      <c r="H19" s="57">
        <v>12105.37</v>
      </c>
      <c r="I19" s="59">
        <v>25</v>
      </c>
      <c r="J19" s="103">
        <v>2870</v>
      </c>
      <c r="K19" s="96">
        <f t="shared" ref="K19:K25" si="6">+G19*7.1%</f>
        <v>7099.9999999999991</v>
      </c>
      <c r="L19" s="71">
        <v>851.51</v>
      </c>
      <c r="M19" s="102">
        <v>3040</v>
      </c>
      <c r="N19" s="59">
        <f t="shared" ref="N19:N25" si="7">+G19*7.09%</f>
        <v>7090.0000000000009</v>
      </c>
      <c r="O19" s="59"/>
      <c r="P19" s="59">
        <f t="shared" ref="P19:P25" si="8">+J19+M19</f>
        <v>5910</v>
      </c>
      <c r="Q19" s="59">
        <f t="shared" si="2"/>
        <v>18040.370000000003</v>
      </c>
      <c r="R19" s="59">
        <f t="shared" si="3"/>
        <v>15041.51</v>
      </c>
      <c r="S19" s="59">
        <f t="shared" ref="S19:S25" si="9">+G19-Q19</f>
        <v>81959.63</v>
      </c>
      <c r="T19" s="72" t="s">
        <v>39</v>
      </c>
    </row>
    <row r="20" spans="1:20" s="39" customFormat="1" x14ac:dyDescent="0.25">
      <c r="A20" s="86">
        <v>14</v>
      </c>
      <c r="B20" s="55" t="s">
        <v>1129</v>
      </c>
      <c r="C20" s="55"/>
      <c r="D20" s="55" t="s">
        <v>1084</v>
      </c>
      <c r="E20" s="55" t="s">
        <v>1128</v>
      </c>
      <c r="F20" s="70" t="s">
        <v>1060</v>
      </c>
      <c r="G20" s="57">
        <v>100000</v>
      </c>
      <c r="H20" s="57">
        <v>12105.37</v>
      </c>
      <c r="I20" s="59">
        <v>25</v>
      </c>
      <c r="J20" s="103">
        <v>2870</v>
      </c>
      <c r="K20" s="96">
        <f t="shared" si="6"/>
        <v>7099.9999999999991</v>
      </c>
      <c r="L20" s="71">
        <v>851.51</v>
      </c>
      <c r="M20" s="102">
        <v>3040</v>
      </c>
      <c r="N20" s="59">
        <f t="shared" si="7"/>
        <v>7090.0000000000009</v>
      </c>
      <c r="O20" s="59"/>
      <c r="P20" s="59">
        <f t="shared" si="8"/>
        <v>5910</v>
      </c>
      <c r="Q20" s="59">
        <f t="shared" si="2"/>
        <v>18040.370000000003</v>
      </c>
      <c r="R20" s="59">
        <f t="shared" si="3"/>
        <v>15041.51</v>
      </c>
      <c r="S20" s="59">
        <f t="shared" si="9"/>
        <v>81959.63</v>
      </c>
      <c r="T20" s="72" t="s">
        <v>39</v>
      </c>
    </row>
    <row r="21" spans="1:20" s="39" customFormat="1" x14ac:dyDescent="0.25">
      <c r="A21" s="86">
        <v>15</v>
      </c>
      <c r="B21" s="55" t="s">
        <v>1130</v>
      </c>
      <c r="C21" s="55"/>
      <c r="D21" s="55" t="s">
        <v>1084</v>
      </c>
      <c r="E21" s="55" t="s">
        <v>1128</v>
      </c>
      <c r="F21" s="70" t="s">
        <v>1060</v>
      </c>
      <c r="G21" s="57">
        <v>100000</v>
      </c>
      <c r="H21" s="57">
        <v>12105.37</v>
      </c>
      <c r="I21" s="59">
        <v>25</v>
      </c>
      <c r="J21" s="103">
        <v>2870</v>
      </c>
      <c r="K21" s="96">
        <f t="shared" si="6"/>
        <v>7099.9999999999991</v>
      </c>
      <c r="L21" s="71">
        <v>851.51</v>
      </c>
      <c r="M21" s="102">
        <v>3040</v>
      </c>
      <c r="N21" s="59">
        <f t="shared" si="7"/>
        <v>7090.0000000000009</v>
      </c>
      <c r="O21" s="59"/>
      <c r="P21" s="59">
        <f t="shared" si="8"/>
        <v>5910</v>
      </c>
      <c r="Q21" s="59">
        <f t="shared" si="2"/>
        <v>18040.370000000003</v>
      </c>
      <c r="R21" s="59">
        <f t="shared" si="3"/>
        <v>15041.51</v>
      </c>
      <c r="S21" s="59">
        <f t="shared" si="9"/>
        <v>81959.63</v>
      </c>
      <c r="T21" s="72" t="s">
        <v>39</v>
      </c>
    </row>
    <row r="22" spans="1:20" s="39" customFormat="1" x14ac:dyDescent="0.25">
      <c r="A22" s="86">
        <v>16</v>
      </c>
      <c r="B22" s="55" t="s">
        <v>73</v>
      </c>
      <c r="C22" s="55" t="s">
        <v>855</v>
      </c>
      <c r="D22" s="55" t="s">
        <v>1084</v>
      </c>
      <c r="E22" s="55" t="s">
        <v>87</v>
      </c>
      <c r="F22" s="70" t="s">
        <v>862</v>
      </c>
      <c r="G22" s="57">
        <v>145000</v>
      </c>
      <c r="H22" s="57">
        <v>22690.49</v>
      </c>
      <c r="I22" s="59">
        <v>25</v>
      </c>
      <c r="J22" s="103">
        <v>4161.5</v>
      </c>
      <c r="K22" s="96">
        <f t="shared" si="6"/>
        <v>10294.999999999998</v>
      </c>
      <c r="L22" s="71">
        <v>851.51</v>
      </c>
      <c r="M22" s="102">
        <v>4408</v>
      </c>
      <c r="N22" s="59">
        <f t="shared" si="7"/>
        <v>10280.5</v>
      </c>
      <c r="O22" s="59"/>
      <c r="P22" s="59">
        <f t="shared" si="8"/>
        <v>8569.5</v>
      </c>
      <c r="Q22" s="59">
        <f t="shared" si="2"/>
        <v>31284.99</v>
      </c>
      <c r="R22" s="59">
        <f t="shared" si="3"/>
        <v>21427.01</v>
      </c>
      <c r="S22" s="59">
        <f t="shared" si="9"/>
        <v>113715.01</v>
      </c>
      <c r="T22" s="72" t="s">
        <v>39</v>
      </c>
    </row>
    <row r="23" spans="1:20" s="39" customFormat="1" x14ac:dyDescent="0.25">
      <c r="A23" s="86">
        <v>17</v>
      </c>
      <c r="B23" s="55" t="s">
        <v>74</v>
      </c>
      <c r="C23" s="55" t="s">
        <v>854</v>
      </c>
      <c r="D23" s="55" t="s">
        <v>1084</v>
      </c>
      <c r="E23" s="55" t="s">
        <v>92</v>
      </c>
      <c r="F23" s="70" t="s">
        <v>862</v>
      </c>
      <c r="G23" s="57">
        <v>50000</v>
      </c>
      <c r="H23" s="57">
        <v>1854</v>
      </c>
      <c r="I23" s="59">
        <v>25</v>
      </c>
      <c r="J23" s="103">
        <v>1435</v>
      </c>
      <c r="K23" s="96">
        <f t="shared" si="6"/>
        <v>3549.9999999999995</v>
      </c>
      <c r="L23" s="71">
        <f t="shared" ref="L23:L25" si="10">+G23*1.1%</f>
        <v>550</v>
      </c>
      <c r="M23" s="102">
        <v>1520</v>
      </c>
      <c r="N23" s="59">
        <f t="shared" si="7"/>
        <v>3545.0000000000005</v>
      </c>
      <c r="O23" s="59"/>
      <c r="P23" s="59">
        <f t="shared" si="8"/>
        <v>2955</v>
      </c>
      <c r="Q23" s="59">
        <f t="shared" si="2"/>
        <v>4834</v>
      </c>
      <c r="R23" s="59">
        <f t="shared" si="3"/>
        <v>7645</v>
      </c>
      <c r="S23" s="59">
        <f t="shared" si="9"/>
        <v>45166</v>
      </c>
      <c r="T23" s="72" t="s">
        <v>39</v>
      </c>
    </row>
    <row r="24" spans="1:20" s="39" customFormat="1" x14ac:dyDescent="0.25">
      <c r="A24" s="86">
        <v>18</v>
      </c>
      <c r="B24" s="55" t="s">
        <v>77</v>
      </c>
      <c r="C24" s="55" t="s">
        <v>854</v>
      </c>
      <c r="D24" s="55" t="s">
        <v>1084</v>
      </c>
      <c r="E24" s="55" t="s">
        <v>92</v>
      </c>
      <c r="F24" s="70" t="s">
        <v>862</v>
      </c>
      <c r="G24" s="57">
        <v>50000</v>
      </c>
      <c r="H24" s="57">
        <v>1854</v>
      </c>
      <c r="I24" s="59">
        <v>25</v>
      </c>
      <c r="J24" s="103">
        <v>1435</v>
      </c>
      <c r="K24" s="96">
        <f t="shared" si="6"/>
        <v>3549.9999999999995</v>
      </c>
      <c r="L24" s="71">
        <f t="shared" si="10"/>
        <v>550</v>
      </c>
      <c r="M24" s="102">
        <v>1520</v>
      </c>
      <c r="N24" s="59">
        <f t="shared" si="7"/>
        <v>3545.0000000000005</v>
      </c>
      <c r="O24" s="59"/>
      <c r="P24" s="59">
        <f t="shared" si="8"/>
        <v>2955</v>
      </c>
      <c r="Q24" s="59">
        <f t="shared" si="2"/>
        <v>4834</v>
      </c>
      <c r="R24" s="59">
        <f t="shared" si="3"/>
        <v>7645</v>
      </c>
      <c r="S24" s="59">
        <f t="shared" si="9"/>
        <v>45166</v>
      </c>
      <c r="T24" s="72" t="s">
        <v>39</v>
      </c>
    </row>
    <row r="25" spans="1:20" s="39" customFormat="1" x14ac:dyDescent="0.25">
      <c r="A25" s="86">
        <v>19</v>
      </c>
      <c r="B25" s="55" t="s">
        <v>81</v>
      </c>
      <c r="C25" s="55" t="s">
        <v>854</v>
      </c>
      <c r="D25" s="55" t="s">
        <v>1084</v>
      </c>
      <c r="E25" s="55" t="s">
        <v>92</v>
      </c>
      <c r="F25" s="70" t="s">
        <v>862</v>
      </c>
      <c r="G25" s="57">
        <v>50000</v>
      </c>
      <c r="H25" s="57">
        <v>1854</v>
      </c>
      <c r="I25" s="59">
        <v>25</v>
      </c>
      <c r="J25" s="103">
        <v>1435</v>
      </c>
      <c r="K25" s="96">
        <f t="shared" si="6"/>
        <v>3549.9999999999995</v>
      </c>
      <c r="L25" s="71">
        <f t="shared" si="10"/>
        <v>550</v>
      </c>
      <c r="M25" s="102">
        <v>1520</v>
      </c>
      <c r="N25" s="59">
        <f t="shared" si="7"/>
        <v>3545.0000000000005</v>
      </c>
      <c r="O25" s="59"/>
      <c r="P25" s="59">
        <f t="shared" si="8"/>
        <v>2955</v>
      </c>
      <c r="Q25" s="59">
        <f t="shared" si="2"/>
        <v>4834</v>
      </c>
      <c r="R25" s="59">
        <f t="shared" si="3"/>
        <v>7645</v>
      </c>
      <c r="S25" s="59">
        <f t="shared" si="9"/>
        <v>45166</v>
      </c>
      <c r="T25" s="72" t="s">
        <v>39</v>
      </c>
    </row>
    <row r="26" spans="1:20" s="39" customFormat="1" x14ac:dyDescent="0.25">
      <c r="A26" s="86">
        <v>20</v>
      </c>
      <c r="B26" s="55" t="s">
        <v>936</v>
      </c>
      <c r="C26" s="55" t="s">
        <v>854</v>
      </c>
      <c r="D26" s="55" t="s">
        <v>1084</v>
      </c>
      <c r="E26" s="55" t="s">
        <v>107</v>
      </c>
      <c r="F26" s="70" t="s">
        <v>862</v>
      </c>
      <c r="G26" s="57">
        <v>35000</v>
      </c>
      <c r="H26" s="58">
        <v>0</v>
      </c>
      <c r="I26" s="59">
        <v>25</v>
      </c>
      <c r="J26" s="103">
        <v>1004.5</v>
      </c>
      <c r="K26" s="96">
        <f t="shared" si="0"/>
        <v>2485</v>
      </c>
      <c r="L26" s="71">
        <f t="shared" ref="L26:L61" si="11">+G26*1.1%</f>
        <v>385.00000000000006</v>
      </c>
      <c r="M26" s="102">
        <v>1064</v>
      </c>
      <c r="N26" s="59">
        <f t="shared" si="5"/>
        <v>2481.5</v>
      </c>
      <c r="O26" s="59"/>
      <c r="P26" s="59">
        <f t="shared" si="1"/>
        <v>2068.5</v>
      </c>
      <c r="Q26" s="59">
        <f t="shared" si="2"/>
        <v>2093.5</v>
      </c>
      <c r="R26" s="59">
        <f t="shared" si="3"/>
        <v>5351.5</v>
      </c>
      <c r="S26" s="59">
        <f t="shared" si="4"/>
        <v>32906.5</v>
      </c>
      <c r="T26" s="72" t="s">
        <v>39</v>
      </c>
    </row>
    <row r="27" spans="1:20" s="39" customFormat="1" x14ac:dyDescent="0.25">
      <c r="A27" s="86">
        <v>21</v>
      </c>
      <c r="B27" s="55" t="s">
        <v>805</v>
      </c>
      <c r="C27" s="55" t="s">
        <v>854</v>
      </c>
      <c r="D27" s="55" t="s">
        <v>1084</v>
      </c>
      <c r="E27" s="55" t="s">
        <v>88</v>
      </c>
      <c r="F27" s="56" t="s">
        <v>862</v>
      </c>
      <c r="G27" s="57">
        <v>50000</v>
      </c>
      <c r="H27" s="93">
        <v>1854</v>
      </c>
      <c r="I27" s="59">
        <v>25</v>
      </c>
      <c r="J27" s="103">
        <v>1435</v>
      </c>
      <c r="K27" s="96">
        <f t="shared" si="0"/>
        <v>3549.9999999999995</v>
      </c>
      <c r="L27" s="71">
        <f t="shared" si="11"/>
        <v>550</v>
      </c>
      <c r="M27" s="102">
        <v>1520</v>
      </c>
      <c r="N27" s="59">
        <f t="shared" si="5"/>
        <v>3545.0000000000005</v>
      </c>
      <c r="O27" s="59"/>
      <c r="P27" s="59">
        <f t="shared" si="1"/>
        <v>2955</v>
      </c>
      <c r="Q27" s="59">
        <f t="shared" si="2"/>
        <v>4834</v>
      </c>
      <c r="R27" s="59">
        <f t="shared" si="3"/>
        <v>7645</v>
      </c>
      <c r="S27" s="59">
        <f t="shared" si="4"/>
        <v>45166</v>
      </c>
      <c r="T27" s="72" t="s">
        <v>39</v>
      </c>
    </row>
    <row r="28" spans="1:20" s="39" customFormat="1" x14ac:dyDescent="0.25">
      <c r="A28" s="86">
        <v>22</v>
      </c>
      <c r="B28" s="55" t="s">
        <v>1110</v>
      </c>
      <c r="C28" s="55" t="s">
        <v>854</v>
      </c>
      <c r="D28" s="55" t="s">
        <v>1084</v>
      </c>
      <c r="E28" s="55" t="s">
        <v>88</v>
      </c>
      <c r="F28" s="56" t="s">
        <v>862</v>
      </c>
      <c r="G28" s="57">
        <v>50000</v>
      </c>
      <c r="H28" s="93">
        <v>1854</v>
      </c>
      <c r="I28" s="59">
        <v>25</v>
      </c>
      <c r="J28" s="103">
        <v>1435</v>
      </c>
      <c r="K28" s="96">
        <f t="shared" si="0"/>
        <v>3549.9999999999995</v>
      </c>
      <c r="L28" s="71">
        <f t="shared" si="11"/>
        <v>550</v>
      </c>
      <c r="M28" s="102">
        <v>1520</v>
      </c>
      <c r="N28" s="59">
        <f t="shared" si="5"/>
        <v>3545.0000000000005</v>
      </c>
      <c r="O28" s="59"/>
      <c r="P28" s="59">
        <f t="shared" si="1"/>
        <v>2955</v>
      </c>
      <c r="Q28" s="59">
        <f t="shared" si="2"/>
        <v>4834</v>
      </c>
      <c r="R28" s="59">
        <f t="shared" si="3"/>
        <v>7645</v>
      </c>
      <c r="S28" s="59">
        <f t="shared" si="4"/>
        <v>45166</v>
      </c>
      <c r="T28" s="72" t="s">
        <v>39</v>
      </c>
    </row>
    <row r="29" spans="1:20" s="39" customFormat="1" x14ac:dyDescent="0.25">
      <c r="A29" s="86">
        <v>23</v>
      </c>
      <c r="B29" s="55" t="s">
        <v>980</v>
      </c>
      <c r="C29" s="55" t="s">
        <v>854</v>
      </c>
      <c r="D29" s="55" t="s">
        <v>1084</v>
      </c>
      <c r="E29" s="55" t="s">
        <v>107</v>
      </c>
      <c r="F29" s="70" t="s">
        <v>862</v>
      </c>
      <c r="G29" s="57">
        <v>35000</v>
      </c>
      <c r="H29" s="58">
        <v>0</v>
      </c>
      <c r="I29" s="59">
        <v>25</v>
      </c>
      <c r="J29" s="103">
        <v>1004.5</v>
      </c>
      <c r="K29" s="96">
        <f>+G29*7.1%</f>
        <v>2485</v>
      </c>
      <c r="L29" s="71">
        <f>+G29*1.1%</f>
        <v>385.00000000000006</v>
      </c>
      <c r="M29" s="102">
        <v>1064</v>
      </c>
      <c r="N29" s="59">
        <f>+G29*7.09%</f>
        <v>2481.5</v>
      </c>
      <c r="O29" s="59"/>
      <c r="P29" s="59">
        <f>+J29+M29</f>
        <v>2068.5</v>
      </c>
      <c r="Q29" s="59">
        <f t="shared" si="2"/>
        <v>2093.5</v>
      </c>
      <c r="R29" s="59">
        <f t="shared" si="3"/>
        <v>5351.5</v>
      </c>
      <c r="S29" s="59">
        <f>+G29-Q29</f>
        <v>32906.5</v>
      </c>
      <c r="T29" s="72" t="s">
        <v>39</v>
      </c>
    </row>
    <row r="30" spans="1:20" s="39" customFormat="1" x14ac:dyDescent="0.25">
      <c r="A30" s="86">
        <v>24</v>
      </c>
      <c r="B30" s="55" t="s">
        <v>78</v>
      </c>
      <c r="C30" s="55" t="s">
        <v>854</v>
      </c>
      <c r="D30" s="55" t="s">
        <v>1084</v>
      </c>
      <c r="E30" s="55" t="s">
        <v>95</v>
      </c>
      <c r="F30" s="56" t="s">
        <v>862</v>
      </c>
      <c r="G30" s="57">
        <v>35000</v>
      </c>
      <c r="H30" s="58">
        <v>0</v>
      </c>
      <c r="I30" s="59">
        <v>25</v>
      </c>
      <c r="J30" s="103">
        <v>1004.5</v>
      </c>
      <c r="K30" s="96">
        <f t="shared" si="0"/>
        <v>2485</v>
      </c>
      <c r="L30" s="71">
        <f t="shared" si="11"/>
        <v>385.00000000000006</v>
      </c>
      <c r="M30" s="102">
        <v>1064</v>
      </c>
      <c r="N30" s="59">
        <f t="shared" si="5"/>
        <v>2481.5</v>
      </c>
      <c r="O30" s="59"/>
      <c r="P30" s="59">
        <f t="shared" si="1"/>
        <v>2068.5</v>
      </c>
      <c r="Q30" s="59">
        <f t="shared" si="2"/>
        <v>2093.5</v>
      </c>
      <c r="R30" s="59">
        <f t="shared" si="3"/>
        <v>5351.5</v>
      </c>
      <c r="S30" s="59">
        <f t="shared" si="4"/>
        <v>32906.5</v>
      </c>
      <c r="T30" s="72" t="s">
        <v>39</v>
      </c>
    </row>
    <row r="31" spans="1:20" s="39" customFormat="1" x14ac:dyDescent="0.25">
      <c r="A31" s="86">
        <v>25</v>
      </c>
      <c r="B31" s="55" t="s">
        <v>26</v>
      </c>
      <c r="C31" s="55" t="s">
        <v>854</v>
      </c>
      <c r="D31" s="55" t="s">
        <v>1084</v>
      </c>
      <c r="E31" s="55" t="s">
        <v>33</v>
      </c>
      <c r="F31" s="56" t="s">
        <v>863</v>
      </c>
      <c r="G31" s="57">
        <v>25000</v>
      </c>
      <c r="H31" s="58">
        <v>0</v>
      </c>
      <c r="I31" s="59">
        <v>25</v>
      </c>
      <c r="J31" s="103">
        <v>717.5</v>
      </c>
      <c r="K31" s="96">
        <f>+G31*7.1%</f>
        <v>1774.9999999999998</v>
      </c>
      <c r="L31" s="71">
        <f>+G31*1.1%</f>
        <v>275</v>
      </c>
      <c r="M31" s="102">
        <v>760</v>
      </c>
      <c r="N31" s="59">
        <f>+G31*7.09%</f>
        <v>1772.5000000000002</v>
      </c>
      <c r="O31" s="59"/>
      <c r="P31" s="59">
        <f>+J31+M31</f>
        <v>1477.5</v>
      </c>
      <c r="Q31" s="59">
        <f t="shared" si="2"/>
        <v>1502.5</v>
      </c>
      <c r="R31" s="59">
        <f t="shared" si="3"/>
        <v>3822.5</v>
      </c>
      <c r="S31" s="59">
        <f>+G31-Q31</f>
        <v>23497.5</v>
      </c>
      <c r="T31" s="72" t="s">
        <v>39</v>
      </c>
    </row>
    <row r="32" spans="1:20" s="39" customFormat="1" x14ac:dyDescent="0.25">
      <c r="A32" s="86">
        <v>26</v>
      </c>
      <c r="B32" s="55" t="s">
        <v>82</v>
      </c>
      <c r="C32" s="55" t="s">
        <v>855</v>
      </c>
      <c r="D32" s="55" t="s">
        <v>1084</v>
      </c>
      <c r="E32" s="55" t="s">
        <v>63</v>
      </c>
      <c r="F32" s="56" t="s">
        <v>858</v>
      </c>
      <c r="G32" s="57">
        <v>25000</v>
      </c>
      <c r="H32" s="58">
        <v>0</v>
      </c>
      <c r="I32" s="59">
        <v>25</v>
      </c>
      <c r="J32" s="103">
        <v>717.5</v>
      </c>
      <c r="K32" s="96">
        <f t="shared" si="0"/>
        <v>1774.9999999999998</v>
      </c>
      <c r="L32" s="71">
        <f t="shared" si="11"/>
        <v>275</v>
      </c>
      <c r="M32" s="102">
        <v>760</v>
      </c>
      <c r="N32" s="59">
        <f t="shared" si="5"/>
        <v>1772.5000000000002</v>
      </c>
      <c r="O32" s="59"/>
      <c r="P32" s="59">
        <f t="shared" ref="P32:P61" si="12">+J32+M32</f>
        <v>1477.5</v>
      </c>
      <c r="Q32" s="59">
        <f t="shared" si="2"/>
        <v>1502.5</v>
      </c>
      <c r="R32" s="59">
        <f t="shared" si="3"/>
        <v>3822.5</v>
      </c>
      <c r="S32" s="59">
        <f t="shared" ref="S32:S61" si="13">+G32-Q32</f>
        <v>23497.5</v>
      </c>
      <c r="T32" s="72" t="s">
        <v>39</v>
      </c>
    </row>
    <row r="33" spans="1:20" s="39" customFormat="1" x14ac:dyDescent="0.25">
      <c r="A33" s="86">
        <v>27</v>
      </c>
      <c r="B33" s="55" t="s">
        <v>935</v>
      </c>
      <c r="C33" s="55" t="s">
        <v>855</v>
      </c>
      <c r="D33" s="55" t="s">
        <v>1084</v>
      </c>
      <c r="E33" s="55" t="s">
        <v>97</v>
      </c>
      <c r="F33" s="70" t="s">
        <v>858</v>
      </c>
      <c r="G33" s="57">
        <v>28000</v>
      </c>
      <c r="H33" s="58">
        <v>0</v>
      </c>
      <c r="I33" s="59">
        <v>25</v>
      </c>
      <c r="J33" s="103">
        <v>803.6</v>
      </c>
      <c r="K33" s="96">
        <f>+G33*7.1%</f>
        <v>1987.9999999999998</v>
      </c>
      <c r="L33" s="71">
        <f>+G33*1.1%</f>
        <v>308.00000000000006</v>
      </c>
      <c r="M33" s="102">
        <v>851.2</v>
      </c>
      <c r="N33" s="59">
        <f>+G33*7.09%</f>
        <v>1985.2</v>
      </c>
      <c r="O33" s="59"/>
      <c r="P33" s="59">
        <f>+J33+M33</f>
        <v>1654.8000000000002</v>
      </c>
      <c r="Q33" s="59">
        <f t="shared" si="2"/>
        <v>1679.8000000000002</v>
      </c>
      <c r="R33" s="59">
        <f t="shared" si="3"/>
        <v>4281.2</v>
      </c>
      <c r="S33" s="59">
        <f>+G33-Q33</f>
        <v>26320.2</v>
      </c>
      <c r="T33" s="72" t="s">
        <v>39</v>
      </c>
    </row>
    <row r="34" spans="1:20" s="39" customFormat="1" x14ac:dyDescent="0.25">
      <c r="A34" s="86">
        <v>28</v>
      </c>
      <c r="B34" s="55" t="s">
        <v>72</v>
      </c>
      <c r="C34" s="55" t="s">
        <v>855</v>
      </c>
      <c r="D34" s="55" t="s">
        <v>1084</v>
      </c>
      <c r="E34" s="55" t="s">
        <v>91</v>
      </c>
      <c r="F34" s="56" t="s">
        <v>858</v>
      </c>
      <c r="G34" s="57">
        <v>28000</v>
      </c>
      <c r="H34" s="58">
        <v>0</v>
      </c>
      <c r="I34" s="59">
        <v>25</v>
      </c>
      <c r="J34" s="103">
        <v>803.6</v>
      </c>
      <c r="K34" s="96">
        <f t="shared" si="0"/>
        <v>1987.9999999999998</v>
      </c>
      <c r="L34" s="71">
        <f t="shared" si="11"/>
        <v>308.00000000000006</v>
      </c>
      <c r="M34" s="102">
        <v>851.2</v>
      </c>
      <c r="N34" s="59">
        <f t="shared" si="5"/>
        <v>1985.2</v>
      </c>
      <c r="O34" s="59"/>
      <c r="P34" s="59">
        <f t="shared" si="12"/>
        <v>1654.8000000000002</v>
      </c>
      <c r="Q34" s="59">
        <f t="shared" si="2"/>
        <v>1679.8000000000002</v>
      </c>
      <c r="R34" s="59">
        <f t="shared" si="3"/>
        <v>4281.2</v>
      </c>
      <c r="S34" s="59">
        <f t="shared" si="13"/>
        <v>26320.2</v>
      </c>
      <c r="T34" s="72" t="s">
        <v>39</v>
      </c>
    </row>
    <row r="35" spans="1:20" s="39" customFormat="1" x14ac:dyDescent="0.25">
      <c r="A35" s="86">
        <v>29</v>
      </c>
      <c r="B35" s="55" t="s">
        <v>75</v>
      </c>
      <c r="C35" s="55" t="s">
        <v>855</v>
      </c>
      <c r="D35" s="55" t="s">
        <v>1084</v>
      </c>
      <c r="E35" s="55" t="s">
        <v>91</v>
      </c>
      <c r="F35" s="56" t="s">
        <v>858</v>
      </c>
      <c r="G35" s="57">
        <v>28000</v>
      </c>
      <c r="H35" s="58">
        <v>0</v>
      </c>
      <c r="I35" s="59">
        <v>25</v>
      </c>
      <c r="J35" s="103">
        <v>803.6</v>
      </c>
      <c r="K35" s="96">
        <f t="shared" si="0"/>
        <v>1987.9999999999998</v>
      </c>
      <c r="L35" s="71">
        <f t="shared" si="11"/>
        <v>308.00000000000006</v>
      </c>
      <c r="M35" s="102">
        <v>851.2</v>
      </c>
      <c r="N35" s="59">
        <f t="shared" si="5"/>
        <v>1985.2</v>
      </c>
      <c r="O35" s="59"/>
      <c r="P35" s="59">
        <f t="shared" si="12"/>
        <v>1654.8000000000002</v>
      </c>
      <c r="Q35" s="59">
        <f t="shared" si="2"/>
        <v>1679.8000000000002</v>
      </c>
      <c r="R35" s="59">
        <f t="shared" si="3"/>
        <v>4281.2</v>
      </c>
      <c r="S35" s="59">
        <f t="shared" si="13"/>
        <v>26320.2</v>
      </c>
      <c r="T35" s="72" t="s">
        <v>39</v>
      </c>
    </row>
    <row r="36" spans="1:20" s="39" customFormat="1" x14ac:dyDescent="0.25">
      <c r="A36" s="86">
        <v>30</v>
      </c>
      <c r="B36" s="55" t="s">
        <v>833</v>
      </c>
      <c r="C36" s="55" t="s">
        <v>855</v>
      </c>
      <c r="D36" s="55" t="s">
        <v>1084</v>
      </c>
      <c r="E36" s="55" t="s">
        <v>94</v>
      </c>
      <c r="F36" s="56" t="s">
        <v>858</v>
      </c>
      <c r="G36" s="57">
        <v>28000</v>
      </c>
      <c r="H36" s="58">
        <v>0</v>
      </c>
      <c r="I36" s="59">
        <v>25</v>
      </c>
      <c r="J36" s="103">
        <v>803.6</v>
      </c>
      <c r="K36" s="96">
        <f t="shared" si="0"/>
        <v>1987.9999999999998</v>
      </c>
      <c r="L36" s="71">
        <f t="shared" si="11"/>
        <v>308.00000000000006</v>
      </c>
      <c r="M36" s="102">
        <v>851.2</v>
      </c>
      <c r="N36" s="59">
        <f t="shared" si="5"/>
        <v>1985.2</v>
      </c>
      <c r="O36" s="59"/>
      <c r="P36" s="59">
        <f t="shared" si="12"/>
        <v>1654.8000000000002</v>
      </c>
      <c r="Q36" s="59">
        <f t="shared" si="2"/>
        <v>1679.8000000000002</v>
      </c>
      <c r="R36" s="59">
        <f t="shared" si="3"/>
        <v>4281.2</v>
      </c>
      <c r="S36" s="59">
        <f t="shared" si="13"/>
        <v>26320.2</v>
      </c>
      <c r="T36" s="72" t="s">
        <v>39</v>
      </c>
    </row>
    <row r="37" spans="1:20" x14ac:dyDescent="0.25">
      <c r="A37" s="86">
        <v>31</v>
      </c>
      <c r="B37" s="55" t="s">
        <v>1041</v>
      </c>
      <c r="C37" s="55" t="s">
        <v>855</v>
      </c>
      <c r="D37" s="55" t="s">
        <v>1084</v>
      </c>
      <c r="E37" s="55" t="s">
        <v>37</v>
      </c>
      <c r="F37" s="56" t="s">
        <v>858</v>
      </c>
      <c r="G37" s="57">
        <v>28000</v>
      </c>
      <c r="H37" s="55">
        <v>0</v>
      </c>
      <c r="I37" s="59">
        <v>25</v>
      </c>
      <c r="J37" s="103">
        <v>803.6</v>
      </c>
      <c r="K37" s="96">
        <f t="shared" si="0"/>
        <v>1987.9999999999998</v>
      </c>
      <c r="L37" s="71">
        <f t="shared" si="11"/>
        <v>308.00000000000006</v>
      </c>
      <c r="M37" s="130">
        <v>851.2</v>
      </c>
      <c r="N37" s="59">
        <f t="shared" si="5"/>
        <v>1985.2</v>
      </c>
      <c r="O37" s="55"/>
      <c r="P37" s="59">
        <f t="shared" si="12"/>
        <v>1654.8000000000002</v>
      </c>
      <c r="Q37" s="59">
        <f t="shared" si="2"/>
        <v>1679.8000000000002</v>
      </c>
      <c r="R37" s="59">
        <f t="shared" si="3"/>
        <v>4281.2</v>
      </c>
      <c r="S37" s="59">
        <f t="shared" si="13"/>
        <v>26320.2</v>
      </c>
      <c r="T37" s="72" t="s">
        <v>39</v>
      </c>
    </row>
    <row r="38" spans="1:20" x14ac:dyDescent="0.25">
      <c r="A38" s="86">
        <v>32</v>
      </c>
      <c r="B38" s="55" t="s">
        <v>1107</v>
      </c>
      <c r="C38" s="55" t="s">
        <v>855</v>
      </c>
      <c r="D38" s="55" t="s">
        <v>1084</v>
      </c>
      <c r="E38" s="55" t="s">
        <v>94</v>
      </c>
      <c r="F38" s="56" t="s">
        <v>858</v>
      </c>
      <c r="G38" s="57">
        <v>25000</v>
      </c>
      <c r="H38" s="55">
        <v>0</v>
      </c>
      <c r="I38" s="59">
        <v>25</v>
      </c>
      <c r="J38" s="103">
        <v>717.5</v>
      </c>
      <c r="K38" s="96">
        <f t="shared" si="0"/>
        <v>1774.9999999999998</v>
      </c>
      <c r="L38" s="71">
        <f t="shared" si="11"/>
        <v>275</v>
      </c>
      <c r="M38" s="130">
        <v>760</v>
      </c>
      <c r="N38" s="59">
        <f t="shared" si="5"/>
        <v>1772.5000000000002</v>
      </c>
      <c r="O38" s="55"/>
      <c r="P38" s="59">
        <f t="shared" si="12"/>
        <v>1477.5</v>
      </c>
      <c r="Q38" s="59">
        <f t="shared" si="2"/>
        <v>1502.5</v>
      </c>
      <c r="R38" s="59">
        <f t="shared" si="3"/>
        <v>3822.5</v>
      </c>
      <c r="S38" s="59">
        <f t="shared" si="13"/>
        <v>23497.5</v>
      </c>
      <c r="T38" s="72" t="s">
        <v>39</v>
      </c>
    </row>
    <row r="39" spans="1:20" s="39" customFormat="1" x14ac:dyDescent="0.25">
      <c r="A39" s="86">
        <v>33</v>
      </c>
      <c r="B39" s="55" t="s">
        <v>76</v>
      </c>
      <c r="C39" s="55" t="s">
        <v>854</v>
      </c>
      <c r="D39" s="55" t="s">
        <v>752</v>
      </c>
      <c r="E39" s="55" t="s">
        <v>346</v>
      </c>
      <c r="F39" s="70" t="s">
        <v>862</v>
      </c>
      <c r="G39" s="57">
        <v>190000</v>
      </c>
      <c r="H39" s="57">
        <v>33275.620000000003</v>
      </c>
      <c r="I39" s="59">
        <v>25</v>
      </c>
      <c r="J39" s="103">
        <v>5453</v>
      </c>
      <c r="K39" s="96">
        <f t="shared" si="0"/>
        <v>13489.999999999998</v>
      </c>
      <c r="L39" s="71">
        <v>851.51</v>
      </c>
      <c r="M39" s="102">
        <v>5776</v>
      </c>
      <c r="N39" s="59">
        <f t="shared" si="5"/>
        <v>13471</v>
      </c>
      <c r="O39" s="59"/>
      <c r="P39" s="59">
        <f t="shared" si="12"/>
        <v>11229</v>
      </c>
      <c r="Q39" s="59">
        <f t="shared" si="2"/>
        <v>44529.62</v>
      </c>
      <c r="R39" s="59">
        <f t="shared" si="3"/>
        <v>27812.51</v>
      </c>
      <c r="S39" s="59">
        <f t="shared" si="13"/>
        <v>145470.38</v>
      </c>
      <c r="T39" s="72" t="s">
        <v>39</v>
      </c>
    </row>
    <row r="40" spans="1:20" s="39" customFormat="1" x14ac:dyDescent="0.25">
      <c r="A40" s="86">
        <v>34</v>
      </c>
      <c r="B40" s="55" t="s">
        <v>753</v>
      </c>
      <c r="C40" s="55" t="s">
        <v>854</v>
      </c>
      <c r="D40" s="55" t="s">
        <v>752</v>
      </c>
      <c r="E40" s="55" t="s">
        <v>790</v>
      </c>
      <c r="F40" s="56" t="s">
        <v>863</v>
      </c>
      <c r="G40" s="57">
        <v>90000</v>
      </c>
      <c r="H40" s="57">
        <f>8895.39</f>
        <v>8895.39</v>
      </c>
      <c r="I40" s="59">
        <v>25</v>
      </c>
      <c r="J40" s="103">
        <v>2583</v>
      </c>
      <c r="K40" s="96">
        <f t="shared" si="0"/>
        <v>6389.9999999999991</v>
      </c>
      <c r="L40" s="71">
        <v>851.51</v>
      </c>
      <c r="M40" s="102">
        <v>2736</v>
      </c>
      <c r="N40" s="59">
        <f t="shared" si="5"/>
        <v>6381</v>
      </c>
      <c r="O40" s="59"/>
      <c r="P40" s="59">
        <f t="shared" si="12"/>
        <v>5319</v>
      </c>
      <c r="Q40" s="59">
        <f t="shared" si="2"/>
        <v>14239.39</v>
      </c>
      <c r="R40" s="59">
        <f t="shared" si="3"/>
        <v>13622.509999999998</v>
      </c>
      <c r="S40" s="59">
        <f t="shared" si="13"/>
        <v>75760.61</v>
      </c>
      <c r="T40" s="72" t="s">
        <v>39</v>
      </c>
    </row>
    <row r="41" spans="1:20" s="39" customFormat="1" x14ac:dyDescent="0.25">
      <c r="A41" s="86">
        <v>35</v>
      </c>
      <c r="B41" s="55" t="s">
        <v>754</v>
      </c>
      <c r="C41" s="55" t="s">
        <v>854</v>
      </c>
      <c r="D41" s="55" t="s">
        <v>752</v>
      </c>
      <c r="E41" s="55" t="s">
        <v>95</v>
      </c>
      <c r="F41" s="56" t="s">
        <v>863</v>
      </c>
      <c r="G41" s="57">
        <v>31500</v>
      </c>
      <c r="H41" s="58">
        <v>0</v>
      </c>
      <c r="I41" s="59">
        <v>25</v>
      </c>
      <c r="J41" s="103">
        <v>904.05</v>
      </c>
      <c r="K41" s="96">
        <f t="shared" si="0"/>
        <v>2236.5</v>
      </c>
      <c r="L41" s="71">
        <f t="shared" si="11"/>
        <v>346.50000000000006</v>
      </c>
      <c r="M41" s="102">
        <v>957.6</v>
      </c>
      <c r="N41" s="59">
        <f t="shared" si="5"/>
        <v>2233.3500000000004</v>
      </c>
      <c r="O41" s="59"/>
      <c r="P41" s="59">
        <f t="shared" si="12"/>
        <v>1861.65</v>
      </c>
      <c r="Q41" s="59">
        <f t="shared" si="2"/>
        <v>1886.65</v>
      </c>
      <c r="R41" s="59">
        <f t="shared" si="3"/>
        <v>4816.3500000000004</v>
      </c>
      <c r="S41" s="59">
        <f t="shared" si="13"/>
        <v>29613.35</v>
      </c>
      <c r="T41" s="72" t="s">
        <v>39</v>
      </c>
    </row>
    <row r="42" spans="1:20" s="39" customFormat="1" x14ac:dyDescent="0.25">
      <c r="A42" s="86">
        <v>36</v>
      </c>
      <c r="B42" s="55" t="s">
        <v>755</v>
      </c>
      <c r="C42" s="55" t="s">
        <v>855</v>
      </c>
      <c r="D42" s="55" t="s">
        <v>752</v>
      </c>
      <c r="E42" s="55" t="s">
        <v>33</v>
      </c>
      <c r="F42" s="56" t="s">
        <v>863</v>
      </c>
      <c r="G42" s="57">
        <v>25000</v>
      </c>
      <c r="H42" s="58">
        <v>0</v>
      </c>
      <c r="I42" s="59">
        <v>25</v>
      </c>
      <c r="J42" s="103">
        <v>717.5</v>
      </c>
      <c r="K42" s="96">
        <f t="shared" si="0"/>
        <v>1774.9999999999998</v>
      </c>
      <c r="L42" s="71">
        <f t="shared" si="11"/>
        <v>275</v>
      </c>
      <c r="M42" s="102">
        <v>760</v>
      </c>
      <c r="N42" s="59">
        <f t="shared" si="5"/>
        <v>1772.5000000000002</v>
      </c>
      <c r="O42" s="59"/>
      <c r="P42" s="59">
        <f t="shared" si="12"/>
        <v>1477.5</v>
      </c>
      <c r="Q42" s="59">
        <f t="shared" si="2"/>
        <v>1502.5</v>
      </c>
      <c r="R42" s="59">
        <f t="shared" si="3"/>
        <v>3822.5</v>
      </c>
      <c r="S42" s="59">
        <f t="shared" si="13"/>
        <v>23497.5</v>
      </c>
      <c r="T42" s="72" t="s">
        <v>39</v>
      </c>
    </row>
    <row r="43" spans="1:20" s="39" customFormat="1" x14ac:dyDescent="0.25">
      <c r="A43" s="86">
        <v>37</v>
      </c>
      <c r="B43" s="55" t="s">
        <v>1043</v>
      </c>
      <c r="C43" s="97" t="s">
        <v>854</v>
      </c>
      <c r="D43" s="55" t="s">
        <v>1044</v>
      </c>
      <c r="E43" s="55" t="s">
        <v>62</v>
      </c>
      <c r="F43" s="56" t="s">
        <v>862</v>
      </c>
      <c r="G43" s="57">
        <v>25000</v>
      </c>
      <c r="H43" s="58">
        <v>0</v>
      </c>
      <c r="I43" s="59">
        <v>25</v>
      </c>
      <c r="J43" s="103">
        <v>717.5</v>
      </c>
      <c r="K43" s="96">
        <f t="shared" si="0"/>
        <v>1774.9999999999998</v>
      </c>
      <c r="L43" s="71">
        <f t="shared" si="11"/>
        <v>275</v>
      </c>
      <c r="M43" s="102">
        <v>760</v>
      </c>
      <c r="N43" s="59">
        <f t="shared" si="5"/>
        <v>1772.5000000000002</v>
      </c>
      <c r="O43" s="59"/>
      <c r="P43" s="59">
        <f t="shared" si="12"/>
        <v>1477.5</v>
      </c>
      <c r="Q43" s="59">
        <f t="shared" si="2"/>
        <v>1502.5</v>
      </c>
      <c r="R43" s="59">
        <f t="shared" si="3"/>
        <v>3822.5</v>
      </c>
      <c r="S43" s="59">
        <f t="shared" si="13"/>
        <v>23497.5</v>
      </c>
      <c r="T43" s="72" t="s">
        <v>39</v>
      </c>
    </row>
    <row r="44" spans="1:20" s="39" customFormat="1" x14ac:dyDescent="0.25">
      <c r="A44" s="86">
        <v>38</v>
      </c>
      <c r="B44" s="55" t="s">
        <v>961</v>
      </c>
      <c r="C44" s="55" t="s">
        <v>855</v>
      </c>
      <c r="D44" s="55" t="s">
        <v>752</v>
      </c>
      <c r="E44" s="55" t="s">
        <v>198</v>
      </c>
      <c r="F44" s="56" t="s">
        <v>863</v>
      </c>
      <c r="G44" s="57">
        <v>24000</v>
      </c>
      <c r="H44" s="58">
        <v>0</v>
      </c>
      <c r="I44" s="59">
        <v>25</v>
      </c>
      <c r="J44" s="103">
        <v>688.8</v>
      </c>
      <c r="K44" s="96">
        <f t="shared" si="0"/>
        <v>1703.9999999999998</v>
      </c>
      <c r="L44" s="71">
        <f t="shared" si="11"/>
        <v>264</v>
      </c>
      <c r="M44" s="102">
        <v>729.6</v>
      </c>
      <c r="N44" s="59">
        <f t="shared" si="5"/>
        <v>1701.6000000000001</v>
      </c>
      <c r="O44" s="59"/>
      <c r="P44" s="59">
        <f t="shared" si="12"/>
        <v>1418.4</v>
      </c>
      <c r="Q44" s="59">
        <f t="shared" si="2"/>
        <v>1443.4</v>
      </c>
      <c r="R44" s="59">
        <f t="shared" si="3"/>
        <v>3669.6</v>
      </c>
      <c r="S44" s="59">
        <f t="shared" si="13"/>
        <v>22556.6</v>
      </c>
      <c r="T44" s="72" t="s">
        <v>39</v>
      </c>
    </row>
    <row r="45" spans="1:20" s="39" customFormat="1" x14ac:dyDescent="0.25">
      <c r="A45" s="86">
        <v>39</v>
      </c>
      <c r="B45" s="55" t="s">
        <v>968</v>
      </c>
      <c r="C45" s="55" t="s">
        <v>854</v>
      </c>
      <c r="D45" s="55" t="s">
        <v>752</v>
      </c>
      <c r="E45" s="55" t="s">
        <v>969</v>
      </c>
      <c r="F45" s="56" t="s">
        <v>862</v>
      </c>
      <c r="G45" s="57">
        <v>35000</v>
      </c>
      <c r="H45" s="58">
        <v>0</v>
      </c>
      <c r="I45" s="59">
        <v>25</v>
      </c>
      <c r="J45" s="103">
        <v>1004.5</v>
      </c>
      <c r="K45" s="96">
        <f t="shared" si="0"/>
        <v>2485</v>
      </c>
      <c r="L45" s="71">
        <f t="shared" si="11"/>
        <v>385.00000000000006</v>
      </c>
      <c r="M45" s="102">
        <v>1064</v>
      </c>
      <c r="N45" s="59">
        <f t="shared" si="5"/>
        <v>2481.5</v>
      </c>
      <c r="O45" s="59"/>
      <c r="P45" s="59">
        <f t="shared" si="12"/>
        <v>2068.5</v>
      </c>
      <c r="Q45" s="59">
        <f t="shared" si="2"/>
        <v>2093.5</v>
      </c>
      <c r="R45" s="59">
        <f t="shared" si="3"/>
        <v>5351.5</v>
      </c>
      <c r="S45" s="59">
        <f t="shared" si="13"/>
        <v>32906.5</v>
      </c>
      <c r="T45" s="72" t="s">
        <v>39</v>
      </c>
    </row>
    <row r="46" spans="1:20" s="39" customFormat="1" x14ac:dyDescent="0.25">
      <c r="A46" s="86">
        <v>40</v>
      </c>
      <c r="B46" s="55" t="s">
        <v>1053</v>
      </c>
      <c r="C46" s="55" t="s">
        <v>855</v>
      </c>
      <c r="D46" s="55" t="s">
        <v>752</v>
      </c>
      <c r="E46" s="55" t="s">
        <v>63</v>
      </c>
      <c r="F46" s="56" t="s">
        <v>858</v>
      </c>
      <c r="G46" s="57">
        <v>18000</v>
      </c>
      <c r="H46" s="58">
        <v>0</v>
      </c>
      <c r="I46" s="59">
        <v>25</v>
      </c>
      <c r="J46" s="103">
        <v>516.6</v>
      </c>
      <c r="K46" s="96">
        <f t="shared" si="0"/>
        <v>1277.9999999999998</v>
      </c>
      <c r="L46" s="71">
        <f t="shared" si="11"/>
        <v>198.00000000000003</v>
      </c>
      <c r="M46" s="102">
        <v>547.20000000000005</v>
      </c>
      <c r="N46" s="59">
        <f t="shared" si="5"/>
        <v>1276.2</v>
      </c>
      <c r="O46" s="59"/>
      <c r="P46" s="59">
        <f t="shared" si="12"/>
        <v>1063.8000000000002</v>
      </c>
      <c r="Q46" s="59">
        <f t="shared" si="2"/>
        <v>1088.8000000000002</v>
      </c>
      <c r="R46" s="59">
        <f t="shared" si="3"/>
        <v>2752.2</v>
      </c>
      <c r="S46" s="59">
        <f t="shared" si="13"/>
        <v>16911.2</v>
      </c>
      <c r="T46" s="72" t="s">
        <v>39</v>
      </c>
    </row>
    <row r="47" spans="1:20" s="39" customFormat="1" x14ac:dyDescent="0.25">
      <c r="A47" s="86">
        <v>41</v>
      </c>
      <c r="B47" s="55" t="s">
        <v>756</v>
      </c>
      <c r="C47" s="55" t="s">
        <v>855</v>
      </c>
      <c r="D47" s="55" t="s">
        <v>752</v>
      </c>
      <c r="E47" s="55" t="s">
        <v>37</v>
      </c>
      <c r="F47" s="56" t="s">
        <v>858</v>
      </c>
      <c r="G47" s="57">
        <v>24000</v>
      </c>
      <c r="H47" s="58">
        <v>0</v>
      </c>
      <c r="I47" s="59">
        <v>25</v>
      </c>
      <c r="J47" s="103">
        <v>688.8</v>
      </c>
      <c r="K47" s="96">
        <f t="shared" si="0"/>
        <v>1703.9999999999998</v>
      </c>
      <c r="L47" s="71">
        <f t="shared" si="11"/>
        <v>264</v>
      </c>
      <c r="M47" s="102">
        <v>729.6</v>
      </c>
      <c r="N47" s="59">
        <f t="shared" si="5"/>
        <v>1701.6000000000001</v>
      </c>
      <c r="O47" s="59"/>
      <c r="P47" s="59">
        <f t="shared" si="12"/>
        <v>1418.4</v>
      </c>
      <c r="Q47" s="59">
        <f t="shared" si="2"/>
        <v>1443.4</v>
      </c>
      <c r="R47" s="59">
        <f t="shared" si="3"/>
        <v>3669.6</v>
      </c>
      <c r="S47" s="59">
        <f t="shared" si="13"/>
        <v>22556.6</v>
      </c>
      <c r="T47" s="72" t="s">
        <v>39</v>
      </c>
    </row>
    <row r="48" spans="1:20" s="39" customFormat="1" x14ac:dyDescent="0.25">
      <c r="A48" s="86">
        <v>42</v>
      </c>
      <c r="B48" s="55" t="s">
        <v>990</v>
      </c>
      <c r="C48" s="55" t="s">
        <v>855</v>
      </c>
      <c r="D48" s="55" t="s">
        <v>752</v>
      </c>
      <c r="E48" s="55" t="s">
        <v>903</v>
      </c>
      <c r="F48" s="56" t="s">
        <v>862</v>
      </c>
      <c r="G48" s="57">
        <v>25000</v>
      </c>
      <c r="H48" s="58">
        <v>0</v>
      </c>
      <c r="I48" s="59">
        <v>25</v>
      </c>
      <c r="J48" s="103">
        <v>717.5</v>
      </c>
      <c r="K48" s="96">
        <f t="shared" si="0"/>
        <v>1774.9999999999998</v>
      </c>
      <c r="L48" s="71">
        <f t="shared" si="11"/>
        <v>275</v>
      </c>
      <c r="M48" s="102">
        <v>760</v>
      </c>
      <c r="N48" s="59">
        <f t="shared" si="5"/>
        <v>1772.5000000000002</v>
      </c>
      <c r="O48" s="59"/>
      <c r="P48" s="59">
        <f t="shared" si="12"/>
        <v>1477.5</v>
      </c>
      <c r="Q48" s="59">
        <f t="shared" si="2"/>
        <v>1502.5</v>
      </c>
      <c r="R48" s="59">
        <f t="shared" si="3"/>
        <v>3822.5</v>
      </c>
      <c r="S48" s="59">
        <f t="shared" si="13"/>
        <v>23497.5</v>
      </c>
      <c r="T48" s="72" t="s">
        <v>39</v>
      </c>
    </row>
    <row r="49" spans="1:20" s="39" customFormat="1" x14ac:dyDescent="0.25">
      <c r="A49" s="86">
        <v>43</v>
      </c>
      <c r="B49" s="55" t="s">
        <v>233</v>
      </c>
      <c r="C49" s="55" t="s">
        <v>855</v>
      </c>
      <c r="D49" s="55" t="s">
        <v>131</v>
      </c>
      <c r="E49" s="55" t="s">
        <v>236</v>
      </c>
      <c r="F49" s="56" t="s">
        <v>863</v>
      </c>
      <c r="G49" s="57">
        <v>155000</v>
      </c>
      <c r="H49" s="57">
        <v>25042.74</v>
      </c>
      <c r="I49" s="59">
        <v>25</v>
      </c>
      <c r="J49" s="103">
        <v>4448.5</v>
      </c>
      <c r="K49" s="96">
        <f t="shared" si="0"/>
        <v>11004.999999999998</v>
      </c>
      <c r="L49" s="71">
        <v>851.51</v>
      </c>
      <c r="M49" s="102">
        <v>4712</v>
      </c>
      <c r="N49" s="59">
        <f t="shared" si="5"/>
        <v>10989.5</v>
      </c>
      <c r="O49" s="59"/>
      <c r="P49" s="59">
        <f t="shared" si="12"/>
        <v>9160.5</v>
      </c>
      <c r="Q49" s="59">
        <f t="shared" si="2"/>
        <v>34228.240000000005</v>
      </c>
      <c r="R49" s="59">
        <f t="shared" si="3"/>
        <v>22846.01</v>
      </c>
      <c r="S49" s="59">
        <f t="shared" si="13"/>
        <v>120771.76</v>
      </c>
      <c r="T49" s="72" t="s">
        <v>39</v>
      </c>
    </row>
    <row r="50" spans="1:20" s="39" customFormat="1" x14ac:dyDescent="0.25">
      <c r="A50" s="86">
        <v>44</v>
      </c>
      <c r="B50" s="55" t="s">
        <v>242</v>
      </c>
      <c r="C50" s="55" t="s">
        <v>854</v>
      </c>
      <c r="D50" s="55" t="s">
        <v>1099</v>
      </c>
      <c r="E50" s="55" t="s">
        <v>243</v>
      </c>
      <c r="F50" s="56" t="s">
        <v>863</v>
      </c>
      <c r="G50" s="57">
        <v>85000</v>
      </c>
      <c r="H50" s="57">
        <v>8576.99</v>
      </c>
      <c r="I50" s="59">
        <v>25</v>
      </c>
      <c r="J50" s="103">
        <v>2439.5</v>
      </c>
      <c r="K50" s="96">
        <f t="shared" si="0"/>
        <v>6034.9999999999991</v>
      </c>
      <c r="L50" s="71">
        <v>851.51</v>
      </c>
      <c r="M50" s="102">
        <v>2584</v>
      </c>
      <c r="N50" s="59">
        <f t="shared" si="5"/>
        <v>6026.5</v>
      </c>
      <c r="O50" s="59"/>
      <c r="P50" s="59">
        <f t="shared" si="12"/>
        <v>5023.5</v>
      </c>
      <c r="Q50" s="59">
        <f t="shared" si="2"/>
        <v>13625.49</v>
      </c>
      <c r="R50" s="59">
        <f t="shared" si="3"/>
        <v>12913.009999999998</v>
      </c>
      <c r="S50" s="59">
        <f t="shared" si="13"/>
        <v>71374.509999999995</v>
      </c>
      <c r="T50" s="72" t="s">
        <v>39</v>
      </c>
    </row>
    <row r="51" spans="1:20" s="39" customFormat="1" x14ac:dyDescent="0.25">
      <c r="A51" s="86">
        <v>45</v>
      </c>
      <c r="B51" s="55" t="s">
        <v>1070</v>
      </c>
      <c r="C51" s="55" t="s">
        <v>854</v>
      </c>
      <c r="D51" s="55" t="s">
        <v>1099</v>
      </c>
      <c r="E51" s="55" t="s">
        <v>1071</v>
      </c>
      <c r="F51" s="56" t="s">
        <v>863</v>
      </c>
      <c r="G51" s="57">
        <v>61000</v>
      </c>
      <c r="H51" s="57">
        <v>3674.86</v>
      </c>
      <c r="I51" s="59">
        <v>25</v>
      </c>
      <c r="J51" s="103">
        <v>1750.7</v>
      </c>
      <c r="K51" s="96">
        <f t="shared" si="0"/>
        <v>4331</v>
      </c>
      <c r="L51" s="71">
        <f t="shared" si="11"/>
        <v>671.00000000000011</v>
      </c>
      <c r="M51" s="102">
        <v>1854.4</v>
      </c>
      <c r="N51" s="59">
        <f t="shared" si="5"/>
        <v>4324.9000000000005</v>
      </c>
      <c r="O51" s="59"/>
      <c r="P51" s="59">
        <f t="shared" si="12"/>
        <v>3605.1000000000004</v>
      </c>
      <c r="Q51" s="59">
        <f t="shared" si="2"/>
        <v>7304.9600000000009</v>
      </c>
      <c r="R51" s="59">
        <f t="shared" si="3"/>
        <v>9326.9000000000015</v>
      </c>
      <c r="S51" s="59">
        <f t="shared" si="13"/>
        <v>53695.040000000001</v>
      </c>
      <c r="T51" s="72" t="s">
        <v>39</v>
      </c>
    </row>
    <row r="52" spans="1:20" s="39" customFormat="1" x14ac:dyDescent="0.25">
      <c r="A52" s="86">
        <v>46</v>
      </c>
      <c r="B52" s="55" t="s">
        <v>239</v>
      </c>
      <c r="C52" s="55" t="s">
        <v>854</v>
      </c>
      <c r="D52" s="55" t="s">
        <v>238</v>
      </c>
      <c r="E52" s="55" t="s">
        <v>105</v>
      </c>
      <c r="F52" s="56" t="s">
        <v>863</v>
      </c>
      <c r="G52" s="57">
        <v>85000</v>
      </c>
      <c r="H52" s="57">
        <v>8148.13</v>
      </c>
      <c r="I52" s="59">
        <v>25</v>
      </c>
      <c r="J52" s="103">
        <v>2439.5</v>
      </c>
      <c r="K52" s="96">
        <f t="shared" si="0"/>
        <v>6034.9999999999991</v>
      </c>
      <c r="L52" s="71">
        <v>851.51</v>
      </c>
      <c r="M52" s="102">
        <v>2584</v>
      </c>
      <c r="N52" s="59">
        <f t="shared" si="5"/>
        <v>6026.5</v>
      </c>
      <c r="O52" s="59"/>
      <c r="P52" s="59">
        <f t="shared" si="12"/>
        <v>5023.5</v>
      </c>
      <c r="Q52" s="59">
        <f t="shared" si="2"/>
        <v>13196.630000000001</v>
      </c>
      <c r="R52" s="59">
        <f t="shared" si="3"/>
        <v>12913.009999999998</v>
      </c>
      <c r="S52" s="59">
        <f t="shared" si="13"/>
        <v>71803.37</v>
      </c>
      <c r="T52" s="72" t="s">
        <v>39</v>
      </c>
    </row>
    <row r="53" spans="1:20" s="39" customFormat="1" x14ac:dyDescent="0.25">
      <c r="A53" s="86">
        <v>47</v>
      </c>
      <c r="B53" s="55" t="s">
        <v>240</v>
      </c>
      <c r="C53" s="55" t="s">
        <v>854</v>
      </c>
      <c r="D53" s="55" t="s">
        <v>238</v>
      </c>
      <c r="E53" s="55" t="s">
        <v>241</v>
      </c>
      <c r="F53" s="56" t="s">
        <v>862</v>
      </c>
      <c r="G53" s="57">
        <v>75000</v>
      </c>
      <c r="H53" s="57">
        <v>6309.38</v>
      </c>
      <c r="I53" s="59">
        <v>25</v>
      </c>
      <c r="J53" s="103">
        <v>2152.5</v>
      </c>
      <c r="K53" s="96">
        <f t="shared" si="0"/>
        <v>5324.9999999999991</v>
      </c>
      <c r="L53" s="71">
        <f t="shared" si="11"/>
        <v>825.00000000000011</v>
      </c>
      <c r="M53" s="102">
        <v>2280</v>
      </c>
      <c r="N53" s="59">
        <f t="shared" si="5"/>
        <v>5317.5</v>
      </c>
      <c r="O53" s="59"/>
      <c r="P53" s="59">
        <f t="shared" si="12"/>
        <v>4432.5</v>
      </c>
      <c r="Q53" s="59">
        <f t="shared" si="2"/>
        <v>10766.880000000001</v>
      </c>
      <c r="R53" s="59">
        <f t="shared" si="3"/>
        <v>11467.5</v>
      </c>
      <c r="S53" s="59">
        <f t="shared" si="13"/>
        <v>64233.119999999995</v>
      </c>
      <c r="T53" s="72" t="s">
        <v>39</v>
      </c>
    </row>
    <row r="54" spans="1:20" s="39" customFormat="1" x14ac:dyDescent="0.25">
      <c r="A54" s="86">
        <v>48</v>
      </c>
      <c r="B54" s="55" t="s">
        <v>235</v>
      </c>
      <c r="C54" s="55" t="s">
        <v>854</v>
      </c>
      <c r="D54" s="55" t="s">
        <v>1100</v>
      </c>
      <c r="E54" s="55" t="s">
        <v>237</v>
      </c>
      <c r="F54" s="56" t="s">
        <v>863</v>
      </c>
      <c r="G54" s="57">
        <v>75000</v>
      </c>
      <c r="H54" s="57">
        <v>5623.19</v>
      </c>
      <c r="I54" s="59">
        <v>25</v>
      </c>
      <c r="J54" s="103">
        <v>2152.5</v>
      </c>
      <c r="K54" s="96">
        <f>+G54*7.1%</f>
        <v>5324.9999999999991</v>
      </c>
      <c r="L54" s="71">
        <f>+G54*1.1%</f>
        <v>825.00000000000011</v>
      </c>
      <c r="M54" s="102">
        <v>2280</v>
      </c>
      <c r="N54" s="59">
        <f>+G54*7.09%</f>
        <v>5317.5</v>
      </c>
      <c r="O54" s="59"/>
      <c r="P54" s="59">
        <f>+J54+M54</f>
        <v>4432.5</v>
      </c>
      <c r="Q54" s="59">
        <f t="shared" si="2"/>
        <v>10080.689999999999</v>
      </c>
      <c r="R54" s="59">
        <f t="shared" si="3"/>
        <v>11467.5</v>
      </c>
      <c r="S54" s="59">
        <f>+G54-Q54</f>
        <v>64919.31</v>
      </c>
      <c r="T54" s="72" t="s">
        <v>39</v>
      </c>
    </row>
    <row r="55" spans="1:20" s="39" customFormat="1" x14ac:dyDescent="0.25">
      <c r="A55" s="86">
        <v>49</v>
      </c>
      <c r="B55" s="55" t="s">
        <v>25</v>
      </c>
      <c r="C55" s="55" t="s">
        <v>855</v>
      </c>
      <c r="D55" s="55" t="s">
        <v>1078</v>
      </c>
      <c r="E55" s="55" t="s">
        <v>32</v>
      </c>
      <c r="F55" s="56" t="s">
        <v>863</v>
      </c>
      <c r="G55" s="57">
        <v>46000</v>
      </c>
      <c r="H55" s="93">
        <v>1289.46</v>
      </c>
      <c r="I55" s="59">
        <v>25</v>
      </c>
      <c r="J55" s="103">
        <v>1320.2</v>
      </c>
      <c r="K55" s="96">
        <f t="shared" ref="K55:K60" si="14">+G55*7.1%</f>
        <v>3265.9999999999995</v>
      </c>
      <c r="L55" s="71">
        <f t="shared" ref="L55:L60" si="15">+G55*1.1%</f>
        <v>506.00000000000006</v>
      </c>
      <c r="M55" s="102">
        <v>1398.4</v>
      </c>
      <c r="N55" s="59">
        <f t="shared" ref="N55:N60" si="16">+G55*7.09%</f>
        <v>3261.4</v>
      </c>
      <c r="O55" s="59"/>
      <c r="P55" s="59">
        <f t="shared" ref="P55:P60" si="17">+J55+M55</f>
        <v>2718.6000000000004</v>
      </c>
      <c r="Q55" s="59">
        <f t="shared" si="2"/>
        <v>4033.06</v>
      </c>
      <c r="R55" s="59">
        <f t="shared" si="3"/>
        <v>7033.4</v>
      </c>
      <c r="S55" s="59">
        <f t="shared" ref="S55:S60" si="18">+G55-Q55</f>
        <v>41966.94</v>
      </c>
      <c r="T55" s="72" t="s">
        <v>39</v>
      </c>
    </row>
    <row r="56" spans="1:20" s="39" customFormat="1" x14ac:dyDescent="0.25">
      <c r="A56" s="86">
        <v>50</v>
      </c>
      <c r="B56" s="55" t="s">
        <v>27</v>
      </c>
      <c r="C56" s="55" t="s">
        <v>855</v>
      </c>
      <c r="D56" s="55" t="s">
        <v>1078</v>
      </c>
      <c r="E56" s="55" t="s">
        <v>34</v>
      </c>
      <c r="F56" s="56" t="s">
        <v>862</v>
      </c>
      <c r="G56" s="57">
        <v>46000</v>
      </c>
      <c r="H56" s="93">
        <v>1289.46</v>
      </c>
      <c r="I56" s="59">
        <v>25</v>
      </c>
      <c r="J56" s="103">
        <v>1320.2</v>
      </c>
      <c r="K56" s="96">
        <f t="shared" si="14"/>
        <v>3265.9999999999995</v>
      </c>
      <c r="L56" s="71">
        <f t="shared" si="15"/>
        <v>506.00000000000006</v>
      </c>
      <c r="M56" s="102">
        <v>1398.4</v>
      </c>
      <c r="N56" s="59">
        <f t="shared" si="16"/>
        <v>3261.4</v>
      </c>
      <c r="O56" s="59"/>
      <c r="P56" s="59">
        <f t="shared" si="17"/>
        <v>2718.6000000000004</v>
      </c>
      <c r="Q56" s="59">
        <f t="shared" si="2"/>
        <v>4033.06</v>
      </c>
      <c r="R56" s="59">
        <f t="shared" si="3"/>
        <v>7033.4</v>
      </c>
      <c r="S56" s="59">
        <f t="shared" si="18"/>
        <v>41966.94</v>
      </c>
      <c r="T56" s="72" t="s">
        <v>39</v>
      </c>
    </row>
    <row r="57" spans="1:20" s="39" customFormat="1" x14ac:dyDescent="0.25">
      <c r="A57" s="86">
        <v>51</v>
      </c>
      <c r="B57" s="55" t="s">
        <v>28</v>
      </c>
      <c r="C57" s="55" t="s">
        <v>854</v>
      </c>
      <c r="D57" s="55" t="s">
        <v>1078</v>
      </c>
      <c r="E57" s="55" t="s">
        <v>35</v>
      </c>
      <c r="F57" s="56" t="s">
        <v>862</v>
      </c>
      <c r="G57" s="57">
        <v>35000</v>
      </c>
      <c r="H57" s="58">
        <v>0</v>
      </c>
      <c r="I57" s="59">
        <v>25</v>
      </c>
      <c r="J57" s="103">
        <v>1004.5</v>
      </c>
      <c r="K57" s="96">
        <f t="shared" si="14"/>
        <v>2485</v>
      </c>
      <c r="L57" s="71">
        <f t="shared" si="15"/>
        <v>385.00000000000006</v>
      </c>
      <c r="M57" s="102">
        <v>1064</v>
      </c>
      <c r="N57" s="59">
        <f t="shared" si="16"/>
        <v>2481.5</v>
      </c>
      <c r="O57" s="59"/>
      <c r="P57" s="59">
        <f t="shared" si="17"/>
        <v>2068.5</v>
      </c>
      <c r="Q57" s="59">
        <f t="shared" si="2"/>
        <v>2093.5</v>
      </c>
      <c r="R57" s="59">
        <f t="shared" si="3"/>
        <v>5351.5</v>
      </c>
      <c r="S57" s="59">
        <f t="shared" si="18"/>
        <v>32906.5</v>
      </c>
      <c r="T57" s="72" t="s">
        <v>39</v>
      </c>
    </row>
    <row r="58" spans="1:20" s="39" customFormat="1" x14ac:dyDescent="0.25">
      <c r="A58" s="86">
        <v>52</v>
      </c>
      <c r="B58" s="55" t="s">
        <v>1109</v>
      </c>
      <c r="C58" s="55" t="s">
        <v>854</v>
      </c>
      <c r="D58" s="55" t="s">
        <v>1078</v>
      </c>
      <c r="E58" s="55" t="s">
        <v>107</v>
      </c>
      <c r="F58" s="56" t="s">
        <v>858</v>
      </c>
      <c r="G58" s="57">
        <v>25000</v>
      </c>
      <c r="H58" s="58">
        <v>0</v>
      </c>
      <c r="I58" s="59">
        <v>25</v>
      </c>
      <c r="J58" s="103">
        <v>717.5</v>
      </c>
      <c r="K58" s="96">
        <f t="shared" si="14"/>
        <v>1774.9999999999998</v>
      </c>
      <c r="L58" s="71">
        <f t="shared" si="15"/>
        <v>275</v>
      </c>
      <c r="M58" s="102">
        <v>760</v>
      </c>
      <c r="N58" s="59">
        <f t="shared" si="16"/>
        <v>1772.5000000000002</v>
      </c>
      <c r="O58" s="59"/>
      <c r="P58" s="59">
        <f t="shared" si="17"/>
        <v>1477.5</v>
      </c>
      <c r="Q58" s="59">
        <f t="shared" si="2"/>
        <v>1502.5</v>
      </c>
      <c r="R58" s="59">
        <f t="shared" si="3"/>
        <v>3822.5</v>
      </c>
      <c r="S58" s="59">
        <f t="shared" si="18"/>
        <v>23497.5</v>
      </c>
      <c r="T58" s="72" t="s">
        <v>39</v>
      </c>
    </row>
    <row r="59" spans="1:20" s="39" customFormat="1" x14ac:dyDescent="0.25">
      <c r="A59" s="86">
        <v>53</v>
      </c>
      <c r="B59" s="55" t="s">
        <v>29</v>
      </c>
      <c r="C59" s="55" t="s">
        <v>854</v>
      </c>
      <c r="D59" s="55" t="s">
        <v>1079</v>
      </c>
      <c r="E59" s="55" t="s">
        <v>36</v>
      </c>
      <c r="F59" s="56" t="s">
        <v>862</v>
      </c>
      <c r="G59" s="57">
        <v>45000</v>
      </c>
      <c r="H59" s="58">
        <v>891.01</v>
      </c>
      <c r="I59" s="59">
        <v>25</v>
      </c>
      <c r="J59" s="103">
        <v>1291.5</v>
      </c>
      <c r="K59" s="96">
        <f t="shared" si="14"/>
        <v>3194.9999999999995</v>
      </c>
      <c r="L59" s="71">
        <f t="shared" si="15"/>
        <v>495.00000000000006</v>
      </c>
      <c r="M59" s="102">
        <v>1368</v>
      </c>
      <c r="N59" s="59">
        <f t="shared" si="16"/>
        <v>3190.5</v>
      </c>
      <c r="O59" s="59"/>
      <c r="P59" s="59">
        <f t="shared" si="17"/>
        <v>2659.5</v>
      </c>
      <c r="Q59" s="59">
        <f t="shared" si="2"/>
        <v>3575.51</v>
      </c>
      <c r="R59" s="59">
        <f t="shared" si="3"/>
        <v>6880.5</v>
      </c>
      <c r="S59" s="59">
        <f t="shared" si="18"/>
        <v>41424.49</v>
      </c>
      <c r="T59" s="72" t="s">
        <v>39</v>
      </c>
    </row>
    <row r="60" spans="1:20" s="39" customFormat="1" x14ac:dyDescent="0.25">
      <c r="A60" s="86">
        <v>54</v>
      </c>
      <c r="B60" s="55" t="s">
        <v>327</v>
      </c>
      <c r="C60" s="55" t="s">
        <v>855</v>
      </c>
      <c r="D60" s="55" t="s">
        <v>1080</v>
      </c>
      <c r="E60" s="55" t="s">
        <v>38</v>
      </c>
      <c r="F60" s="56" t="s">
        <v>862</v>
      </c>
      <c r="G60" s="57">
        <v>42000</v>
      </c>
      <c r="H60" s="58">
        <v>724.92</v>
      </c>
      <c r="I60" s="59">
        <v>25</v>
      </c>
      <c r="J60" s="103">
        <v>1205.4000000000001</v>
      </c>
      <c r="K60" s="96">
        <f t="shared" si="14"/>
        <v>2981.9999999999995</v>
      </c>
      <c r="L60" s="71">
        <f t="shared" si="15"/>
        <v>462.00000000000006</v>
      </c>
      <c r="M60" s="102">
        <v>1276.8</v>
      </c>
      <c r="N60" s="59">
        <f t="shared" si="16"/>
        <v>2977.8</v>
      </c>
      <c r="O60" s="59"/>
      <c r="P60" s="59">
        <f t="shared" si="17"/>
        <v>2482.1999999999998</v>
      </c>
      <c r="Q60" s="59">
        <f t="shared" si="2"/>
        <v>3232.12</v>
      </c>
      <c r="R60" s="59">
        <f t="shared" si="3"/>
        <v>6421.7999999999993</v>
      </c>
      <c r="S60" s="59">
        <f t="shared" si="18"/>
        <v>38767.879999999997</v>
      </c>
      <c r="T60" s="72" t="s">
        <v>39</v>
      </c>
    </row>
    <row r="61" spans="1:20" s="39" customFormat="1" x14ac:dyDescent="0.25">
      <c r="A61" s="86">
        <v>55</v>
      </c>
      <c r="B61" s="55" t="s">
        <v>844</v>
      </c>
      <c r="C61" s="55" t="s">
        <v>854</v>
      </c>
      <c r="D61" s="55" t="s">
        <v>1080</v>
      </c>
      <c r="E61" s="55" t="s">
        <v>38</v>
      </c>
      <c r="F61" s="56" t="s">
        <v>862</v>
      </c>
      <c r="G61" s="57">
        <v>46000</v>
      </c>
      <c r="H61" s="93">
        <v>1289.46</v>
      </c>
      <c r="I61" s="59">
        <v>25</v>
      </c>
      <c r="J61" s="103">
        <v>1320.2</v>
      </c>
      <c r="K61" s="96">
        <f t="shared" si="0"/>
        <v>3265.9999999999995</v>
      </c>
      <c r="L61" s="71">
        <f t="shared" si="11"/>
        <v>506.00000000000006</v>
      </c>
      <c r="M61" s="102">
        <v>1398.4</v>
      </c>
      <c r="N61" s="59">
        <f t="shared" si="5"/>
        <v>3261.4</v>
      </c>
      <c r="O61" s="59"/>
      <c r="P61" s="59">
        <f t="shared" si="12"/>
        <v>2718.6000000000004</v>
      </c>
      <c r="Q61" s="59">
        <f t="shared" si="2"/>
        <v>4033.06</v>
      </c>
      <c r="R61" s="59">
        <f t="shared" si="3"/>
        <v>7033.4</v>
      </c>
      <c r="S61" s="59">
        <f t="shared" si="13"/>
        <v>41966.94</v>
      </c>
      <c r="T61" s="72" t="s">
        <v>39</v>
      </c>
    </row>
    <row r="62" spans="1:20" s="54" customFormat="1" x14ac:dyDescent="0.25">
      <c r="A62" s="86">
        <v>56</v>
      </c>
      <c r="B62" s="55" t="s">
        <v>80</v>
      </c>
      <c r="C62" s="55" t="s">
        <v>855</v>
      </c>
      <c r="D62" s="55" t="s">
        <v>1080</v>
      </c>
      <c r="E62" s="55" t="s">
        <v>96</v>
      </c>
      <c r="F62" s="56" t="s">
        <v>858</v>
      </c>
      <c r="G62" s="57">
        <v>35000</v>
      </c>
      <c r="H62" s="58">
        <v>0</v>
      </c>
      <c r="I62" s="59">
        <v>25</v>
      </c>
      <c r="J62" s="103">
        <v>1004.5</v>
      </c>
      <c r="K62" s="96">
        <f>+G62*7.1%</f>
        <v>2485</v>
      </c>
      <c r="L62" s="71">
        <f>+G62*1.1%</f>
        <v>385.00000000000006</v>
      </c>
      <c r="M62" s="102">
        <v>1064</v>
      </c>
      <c r="N62" s="59">
        <f>+G62*7.09%</f>
        <v>2481.5</v>
      </c>
      <c r="O62" s="59"/>
      <c r="P62" s="59">
        <f>+J62+M62</f>
        <v>2068.5</v>
      </c>
      <c r="Q62" s="59">
        <f t="shared" si="2"/>
        <v>2093.5</v>
      </c>
      <c r="R62" s="59">
        <f t="shared" si="3"/>
        <v>5351.5</v>
      </c>
      <c r="S62" s="59">
        <f>+G62-Q62</f>
        <v>32906.5</v>
      </c>
      <c r="T62" s="72" t="s">
        <v>39</v>
      </c>
    </row>
    <row r="63" spans="1:20" s="39" customFormat="1" x14ac:dyDescent="0.25">
      <c r="A63" s="86">
        <v>57</v>
      </c>
      <c r="B63" s="55" t="s">
        <v>1081</v>
      </c>
      <c r="C63" s="55" t="s">
        <v>854</v>
      </c>
      <c r="D63" s="55" t="s">
        <v>1082</v>
      </c>
      <c r="E63" s="55" t="s">
        <v>913</v>
      </c>
      <c r="F63" s="70" t="s">
        <v>862</v>
      </c>
      <c r="G63" s="57">
        <v>35000</v>
      </c>
      <c r="H63" s="58">
        <v>0</v>
      </c>
      <c r="I63" s="59">
        <v>25</v>
      </c>
      <c r="J63" s="103">
        <v>1004.5</v>
      </c>
      <c r="K63" s="96">
        <f>+G63*7.1%</f>
        <v>2485</v>
      </c>
      <c r="L63" s="71">
        <f>+G63*1.1%</f>
        <v>385.00000000000006</v>
      </c>
      <c r="M63" s="102">
        <v>1064</v>
      </c>
      <c r="N63" s="59">
        <f>+G63*7.09%</f>
        <v>2481.5</v>
      </c>
      <c r="O63" s="59"/>
      <c r="P63" s="59">
        <f>+J63+M63</f>
        <v>2068.5</v>
      </c>
      <c r="Q63" s="59">
        <f t="shared" si="2"/>
        <v>2093.5</v>
      </c>
      <c r="R63" s="59">
        <f t="shared" si="3"/>
        <v>5351.5</v>
      </c>
      <c r="S63" s="59">
        <f>+G63-Q63</f>
        <v>32906.5</v>
      </c>
      <c r="T63" s="72" t="s">
        <v>39</v>
      </c>
    </row>
    <row r="64" spans="1:20" s="39" customFormat="1" x14ac:dyDescent="0.25">
      <c r="A64" s="86">
        <v>58</v>
      </c>
      <c r="B64" s="55" t="s">
        <v>911</v>
      </c>
      <c r="C64" s="55" t="s">
        <v>854</v>
      </c>
      <c r="D64" s="55" t="s">
        <v>1082</v>
      </c>
      <c r="E64" s="55" t="s">
        <v>912</v>
      </c>
      <c r="F64" s="70" t="s">
        <v>862</v>
      </c>
      <c r="G64" s="57">
        <v>35000</v>
      </c>
      <c r="H64" s="58">
        <v>0</v>
      </c>
      <c r="I64" s="59">
        <v>25</v>
      </c>
      <c r="J64" s="103">
        <v>1004.5</v>
      </c>
      <c r="K64" s="96">
        <f>+G64*7.1%</f>
        <v>2485</v>
      </c>
      <c r="L64" s="71">
        <f>+G64*1.1%</f>
        <v>385.00000000000006</v>
      </c>
      <c r="M64" s="102">
        <v>1064</v>
      </c>
      <c r="N64" s="59">
        <f>+G64*7.09%</f>
        <v>2481.5</v>
      </c>
      <c r="O64" s="59"/>
      <c r="P64" s="59">
        <f>+J64+M64</f>
        <v>2068.5</v>
      </c>
      <c r="Q64" s="59">
        <f t="shared" si="2"/>
        <v>2093.5</v>
      </c>
      <c r="R64" s="59">
        <f t="shared" si="3"/>
        <v>5351.5</v>
      </c>
      <c r="S64" s="59">
        <f>+G64-Q64</f>
        <v>32906.5</v>
      </c>
      <c r="T64" s="72" t="s">
        <v>39</v>
      </c>
    </row>
    <row r="65" spans="1:20" s="54" customFormat="1" x14ac:dyDescent="0.25">
      <c r="A65" s="86">
        <v>59</v>
      </c>
      <c r="B65" s="55" t="s">
        <v>860</v>
      </c>
      <c r="C65" s="55" t="s">
        <v>855</v>
      </c>
      <c r="D65" s="55" t="s">
        <v>1082</v>
      </c>
      <c r="E65" s="55" t="s">
        <v>1027</v>
      </c>
      <c r="F65" s="56" t="s">
        <v>858</v>
      </c>
      <c r="G65" s="57">
        <v>35000</v>
      </c>
      <c r="H65" s="58">
        <v>0</v>
      </c>
      <c r="I65" s="59">
        <v>25</v>
      </c>
      <c r="J65" s="103">
        <v>1004.5</v>
      </c>
      <c r="K65" s="96">
        <f>+G65*7.1%</f>
        <v>2485</v>
      </c>
      <c r="L65" s="71">
        <f>+G65*1.1%</f>
        <v>385.00000000000006</v>
      </c>
      <c r="M65" s="116">
        <v>1064</v>
      </c>
      <c r="N65" s="59">
        <f>+G65*7.09%</f>
        <v>2481.5</v>
      </c>
      <c r="O65" s="59"/>
      <c r="P65" s="59">
        <f>+J65+M65</f>
        <v>2068.5</v>
      </c>
      <c r="Q65" s="59">
        <f t="shared" si="2"/>
        <v>2093.5</v>
      </c>
      <c r="R65" s="59">
        <f t="shared" si="3"/>
        <v>5351.5</v>
      </c>
      <c r="S65" s="59">
        <f>+G65-Q65</f>
        <v>32906.5</v>
      </c>
      <c r="T65" s="72" t="s">
        <v>39</v>
      </c>
    </row>
    <row r="66" spans="1:20" s="54" customFormat="1" x14ac:dyDescent="0.25">
      <c r="A66" s="86">
        <v>60</v>
      </c>
      <c r="B66" s="55" t="s">
        <v>79</v>
      </c>
      <c r="C66" s="55" t="s">
        <v>855</v>
      </c>
      <c r="D66" s="55" t="s">
        <v>1082</v>
      </c>
      <c r="E66" s="55" t="s">
        <v>96</v>
      </c>
      <c r="F66" s="56" t="s">
        <v>858</v>
      </c>
      <c r="G66" s="57">
        <v>35000</v>
      </c>
      <c r="H66" s="58">
        <v>0</v>
      </c>
      <c r="I66" s="59">
        <v>25</v>
      </c>
      <c r="J66" s="103">
        <v>1004.5</v>
      </c>
      <c r="K66" s="96">
        <f>+G66*7.1%</f>
        <v>2485</v>
      </c>
      <c r="L66" s="71">
        <f>+G66*1.1%</f>
        <v>385.00000000000006</v>
      </c>
      <c r="M66" s="102">
        <v>1064</v>
      </c>
      <c r="N66" s="59">
        <f>+G66*7.09%</f>
        <v>2481.5</v>
      </c>
      <c r="O66" s="59"/>
      <c r="P66" s="59">
        <f>+J66+M66</f>
        <v>2068.5</v>
      </c>
      <c r="Q66" s="59">
        <f t="shared" si="2"/>
        <v>2093.5</v>
      </c>
      <c r="R66" s="59">
        <f t="shared" si="3"/>
        <v>5351.5</v>
      </c>
      <c r="S66" s="59">
        <f>+G66-Q66</f>
        <v>32906.5</v>
      </c>
      <c r="T66" s="72" t="s">
        <v>39</v>
      </c>
    </row>
    <row r="67" spans="1:20" s="39" customFormat="1" x14ac:dyDescent="0.25">
      <c r="A67" s="86">
        <v>61</v>
      </c>
      <c r="B67" s="55" t="s">
        <v>914</v>
      </c>
      <c r="C67" s="55" t="s">
        <v>854</v>
      </c>
      <c r="D67" s="55" t="s">
        <v>1075</v>
      </c>
      <c r="E67" s="55" t="s">
        <v>915</v>
      </c>
      <c r="F67" s="56" t="s">
        <v>862</v>
      </c>
      <c r="G67" s="57">
        <v>25000</v>
      </c>
      <c r="H67" s="58">
        <v>0</v>
      </c>
      <c r="I67" s="59">
        <v>25</v>
      </c>
      <c r="J67" s="103">
        <v>717.5</v>
      </c>
      <c r="K67" s="96">
        <f t="shared" ref="K67:K105" si="19">+G67*7.1%</f>
        <v>1774.9999999999998</v>
      </c>
      <c r="L67" s="71">
        <f t="shared" ref="L67:L105" si="20">+G67*1.1%</f>
        <v>275</v>
      </c>
      <c r="M67" s="102">
        <v>760</v>
      </c>
      <c r="N67" s="59">
        <f t="shared" ref="N67:N105" si="21">+G67*7.09%</f>
        <v>1772.5000000000002</v>
      </c>
      <c r="O67" s="59"/>
      <c r="P67" s="59">
        <v>1477.5</v>
      </c>
      <c r="Q67" s="59">
        <f t="shared" si="2"/>
        <v>1502.5</v>
      </c>
      <c r="R67" s="59">
        <f t="shared" si="3"/>
        <v>3822.5</v>
      </c>
      <c r="S67" s="59">
        <v>23497.5</v>
      </c>
      <c r="T67" s="72" t="s">
        <v>39</v>
      </c>
    </row>
    <row r="68" spans="1:20" s="39" customFormat="1" x14ac:dyDescent="0.25">
      <c r="A68" s="86">
        <v>62</v>
      </c>
      <c r="B68" s="55" t="s">
        <v>949</v>
      </c>
      <c r="C68" s="55" t="s">
        <v>854</v>
      </c>
      <c r="D68" s="55" t="s">
        <v>1075</v>
      </c>
      <c r="E68" s="55" t="s">
        <v>36</v>
      </c>
      <c r="F68" s="56" t="s">
        <v>862</v>
      </c>
      <c r="G68" s="57">
        <v>25000</v>
      </c>
      <c r="H68" s="58">
        <v>0</v>
      </c>
      <c r="I68" s="59">
        <v>25</v>
      </c>
      <c r="J68" s="103">
        <v>717.5</v>
      </c>
      <c r="K68" s="96">
        <f t="shared" si="19"/>
        <v>1774.9999999999998</v>
      </c>
      <c r="L68" s="71">
        <f t="shared" si="20"/>
        <v>275</v>
      </c>
      <c r="M68" s="102">
        <v>760</v>
      </c>
      <c r="N68" s="59">
        <f t="shared" si="21"/>
        <v>1772.5000000000002</v>
      </c>
      <c r="O68" s="59"/>
      <c r="P68" s="59">
        <v>1477.5</v>
      </c>
      <c r="Q68" s="59">
        <f t="shared" si="2"/>
        <v>1502.5</v>
      </c>
      <c r="R68" s="59">
        <f t="shared" si="3"/>
        <v>3822.5</v>
      </c>
      <c r="S68" s="59">
        <f t="shared" ref="S68:S76" si="22">+G68-Q68</f>
        <v>23497.5</v>
      </c>
      <c r="T68" s="72" t="s">
        <v>39</v>
      </c>
    </row>
    <row r="69" spans="1:20" s="39" customFormat="1" x14ac:dyDescent="0.25">
      <c r="A69" s="86">
        <v>63</v>
      </c>
      <c r="B69" s="55" t="s">
        <v>952</v>
      </c>
      <c r="C69" s="55" t="s">
        <v>854</v>
      </c>
      <c r="D69" s="55" t="s">
        <v>1075</v>
      </c>
      <c r="E69" s="73" t="s">
        <v>123</v>
      </c>
      <c r="F69" s="56" t="s">
        <v>862</v>
      </c>
      <c r="G69" s="57">
        <v>25000</v>
      </c>
      <c r="H69" s="58">
        <v>0</v>
      </c>
      <c r="I69" s="59">
        <v>25</v>
      </c>
      <c r="J69" s="103">
        <v>717.5</v>
      </c>
      <c r="K69" s="96">
        <f t="shared" si="19"/>
        <v>1774.9999999999998</v>
      </c>
      <c r="L69" s="71">
        <f t="shared" si="20"/>
        <v>275</v>
      </c>
      <c r="M69" s="102">
        <v>760</v>
      </c>
      <c r="N69" s="59">
        <f t="shared" si="21"/>
        <v>1772.5000000000002</v>
      </c>
      <c r="O69" s="59"/>
      <c r="P69" s="59">
        <v>1477.5</v>
      </c>
      <c r="Q69" s="59">
        <f t="shared" si="2"/>
        <v>1502.5</v>
      </c>
      <c r="R69" s="59">
        <f t="shared" si="3"/>
        <v>3822.5</v>
      </c>
      <c r="S69" s="59">
        <f t="shared" si="22"/>
        <v>23497.5</v>
      </c>
      <c r="T69" s="72" t="s">
        <v>39</v>
      </c>
    </row>
    <row r="70" spans="1:20" s="39" customFormat="1" x14ac:dyDescent="0.25">
      <c r="A70" s="86">
        <v>64</v>
      </c>
      <c r="B70" s="55" t="s">
        <v>867</v>
      </c>
      <c r="C70" s="55" t="s">
        <v>854</v>
      </c>
      <c r="D70" s="55" t="s">
        <v>1075</v>
      </c>
      <c r="E70" s="55" t="s">
        <v>88</v>
      </c>
      <c r="F70" s="56" t="s">
        <v>863</v>
      </c>
      <c r="G70" s="57">
        <v>25000</v>
      </c>
      <c r="H70" s="58">
        <v>0</v>
      </c>
      <c r="I70" s="59">
        <v>25</v>
      </c>
      <c r="J70" s="103">
        <v>717.5</v>
      </c>
      <c r="K70" s="96">
        <f t="shared" si="19"/>
        <v>1774.9999999999998</v>
      </c>
      <c r="L70" s="71">
        <f t="shared" si="20"/>
        <v>275</v>
      </c>
      <c r="M70" s="102">
        <v>760</v>
      </c>
      <c r="N70" s="59">
        <f t="shared" si="21"/>
        <v>1772.5000000000002</v>
      </c>
      <c r="O70" s="59"/>
      <c r="P70" s="59">
        <f t="shared" ref="P70:P105" si="23">+J70+M70</f>
        <v>1477.5</v>
      </c>
      <c r="Q70" s="59">
        <f t="shared" ref="Q70:Q132" si="24">+H70+I70+J70+M70+O70</f>
        <v>1502.5</v>
      </c>
      <c r="R70" s="59">
        <f t="shared" ref="R70:R132" si="25">+K70+L70+N70</f>
        <v>3822.5</v>
      </c>
      <c r="S70" s="59">
        <f t="shared" si="22"/>
        <v>23497.5</v>
      </c>
      <c r="T70" s="72" t="s">
        <v>39</v>
      </c>
    </row>
    <row r="71" spans="1:20" s="39" customFormat="1" x14ac:dyDescent="0.25">
      <c r="A71" s="86">
        <v>65</v>
      </c>
      <c r="B71" s="55" t="s">
        <v>108</v>
      </c>
      <c r="C71" s="55" t="s">
        <v>854</v>
      </c>
      <c r="D71" s="55" t="s">
        <v>1075</v>
      </c>
      <c r="E71" s="55" t="s">
        <v>121</v>
      </c>
      <c r="F71" s="56" t="s">
        <v>862</v>
      </c>
      <c r="G71" s="57">
        <v>29000</v>
      </c>
      <c r="H71" s="58">
        <v>0</v>
      </c>
      <c r="I71" s="59">
        <v>25</v>
      </c>
      <c r="J71" s="103">
        <v>832.3</v>
      </c>
      <c r="K71" s="96">
        <f t="shared" si="19"/>
        <v>2059</v>
      </c>
      <c r="L71" s="71">
        <f t="shared" si="20"/>
        <v>319.00000000000006</v>
      </c>
      <c r="M71" s="102">
        <v>881.6</v>
      </c>
      <c r="N71" s="59">
        <f t="shared" si="21"/>
        <v>2056.1</v>
      </c>
      <c r="O71" s="59"/>
      <c r="P71" s="59">
        <f t="shared" si="23"/>
        <v>1713.9</v>
      </c>
      <c r="Q71" s="59">
        <f t="shared" si="24"/>
        <v>1738.9</v>
      </c>
      <c r="R71" s="59">
        <f t="shared" si="25"/>
        <v>4434.1000000000004</v>
      </c>
      <c r="S71" s="59">
        <f t="shared" si="22"/>
        <v>27261.1</v>
      </c>
      <c r="T71" s="72" t="s">
        <v>39</v>
      </c>
    </row>
    <row r="72" spans="1:20" s="39" customFormat="1" x14ac:dyDescent="0.25">
      <c r="A72" s="86">
        <v>66</v>
      </c>
      <c r="B72" s="55" t="s">
        <v>110</v>
      </c>
      <c r="C72" s="55" t="s">
        <v>854</v>
      </c>
      <c r="D72" s="55" t="s">
        <v>1075</v>
      </c>
      <c r="E72" s="55" t="s">
        <v>33</v>
      </c>
      <c r="F72" s="56" t="s">
        <v>863</v>
      </c>
      <c r="G72" s="57">
        <v>40000</v>
      </c>
      <c r="H72" s="58">
        <v>442.65</v>
      </c>
      <c r="I72" s="59">
        <v>25</v>
      </c>
      <c r="J72" s="103">
        <v>1148</v>
      </c>
      <c r="K72" s="96">
        <f t="shared" si="19"/>
        <v>2839.9999999999995</v>
      </c>
      <c r="L72" s="71">
        <f t="shared" si="20"/>
        <v>440.00000000000006</v>
      </c>
      <c r="M72" s="102">
        <v>1216</v>
      </c>
      <c r="N72" s="59">
        <f t="shared" si="21"/>
        <v>2836</v>
      </c>
      <c r="O72" s="59"/>
      <c r="P72" s="59">
        <f t="shared" si="23"/>
        <v>2364</v>
      </c>
      <c r="Q72" s="59">
        <f t="shared" si="24"/>
        <v>2831.65</v>
      </c>
      <c r="R72" s="59">
        <f t="shared" si="25"/>
        <v>6116</v>
      </c>
      <c r="S72" s="59">
        <f t="shared" si="22"/>
        <v>37168.35</v>
      </c>
      <c r="T72" s="72" t="s">
        <v>39</v>
      </c>
    </row>
    <row r="73" spans="1:20" s="39" customFormat="1" x14ac:dyDescent="0.25">
      <c r="A73" s="86">
        <v>67</v>
      </c>
      <c r="B73" s="55" t="s">
        <v>111</v>
      </c>
      <c r="C73" s="55" t="s">
        <v>854</v>
      </c>
      <c r="D73" s="55" t="s">
        <v>1075</v>
      </c>
      <c r="E73" s="73" t="s">
        <v>123</v>
      </c>
      <c r="F73" s="56" t="s">
        <v>863</v>
      </c>
      <c r="G73" s="57">
        <v>25000</v>
      </c>
      <c r="H73" s="58">
        <v>0</v>
      </c>
      <c r="I73" s="59">
        <v>25</v>
      </c>
      <c r="J73" s="103">
        <v>717.5</v>
      </c>
      <c r="K73" s="96">
        <f t="shared" si="19"/>
        <v>1774.9999999999998</v>
      </c>
      <c r="L73" s="71">
        <f t="shared" si="20"/>
        <v>275</v>
      </c>
      <c r="M73" s="102">
        <v>760</v>
      </c>
      <c r="N73" s="59">
        <f t="shared" si="21"/>
        <v>1772.5000000000002</v>
      </c>
      <c r="O73" s="59"/>
      <c r="P73" s="59">
        <f t="shared" si="23"/>
        <v>1477.5</v>
      </c>
      <c r="Q73" s="59">
        <f t="shared" si="24"/>
        <v>1502.5</v>
      </c>
      <c r="R73" s="59">
        <f t="shared" si="25"/>
        <v>3822.5</v>
      </c>
      <c r="S73" s="59">
        <f t="shared" si="22"/>
        <v>23497.5</v>
      </c>
      <c r="T73" s="72" t="s">
        <v>39</v>
      </c>
    </row>
    <row r="74" spans="1:20" s="39" customFormat="1" x14ac:dyDescent="0.25">
      <c r="A74" s="86">
        <v>68</v>
      </c>
      <c r="B74" s="55" t="s">
        <v>112</v>
      </c>
      <c r="C74" s="55" t="s">
        <v>854</v>
      </c>
      <c r="D74" s="55" t="s">
        <v>1075</v>
      </c>
      <c r="E74" s="73" t="s">
        <v>123</v>
      </c>
      <c r="F74" s="56" t="s">
        <v>862</v>
      </c>
      <c r="G74" s="57">
        <v>25000</v>
      </c>
      <c r="H74" s="58">
        <v>0</v>
      </c>
      <c r="I74" s="59">
        <v>25</v>
      </c>
      <c r="J74" s="103">
        <v>717.5</v>
      </c>
      <c r="K74" s="96">
        <f t="shared" si="19"/>
        <v>1774.9999999999998</v>
      </c>
      <c r="L74" s="71">
        <f t="shared" si="20"/>
        <v>275</v>
      </c>
      <c r="M74" s="102">
        <v>760</v>
      </c>
      <c r="N74" s="59">
        <f t="shared" si="21"/>
        <v>1772.5000000000002</v>
      </c>
      <c r="O74" s="59"/>
      <c r="P74" s="59">
        <f t="shared" si="23"/>
        <v>1477.5</v>
      </c>
      <c r="Q74" s="59">
        <f t="shared" si="24"/>
        <v>1502.5</v>
      </c>
      <c r="R74" s="59">
        <f t="shared" si="25"/>
        <v>3822.5</v>
      </c>
      <c r="S74" s="59">
        <f t="shared" si="22"/>
        <v>23497.5</v>
      </c>
      <c r="T74" s="72" t="s">
        <v>39</v>
      </c>
    </row>
    <row r="75" spans="1:20" s="39" customFormat="1" x14ac:dyDescent="0.25">
      <c r="A75" s="86">
        <v>69</v>
      </c>
      <c r="B75" s="55" t="s">
        <v>109</v>
      </c>
      <c r="C75" s="55" t="s">
        <v>855</v>
      </c>
      <c r="D75" s="55" t="s">
        <v>1075</v>
      </c>
      <c r="E75" s="73" t="s">
        <v>123</v>
      </c>
      <c r="F75" s="56" t="s">
        <v>863</v>
      </c>
      <c r="G75" s="57">
        <v>25000</v>
      </c>
      <c r="H75" s="58">
        <v>0</v>
      </c>
      <c r="I75" s="59">
        <v>25</v>
      </c>
      <c r="J75" s="103">
        <v>717.5</v>
      </c>
      <c r="K75" s="96">
        <f t="shared" si="19"/>
        <v>1774.9999999999998</v>
      </c>
      <c r="L75" s="71">
        <f t="shared" si="20"/>
        <v>275</v>
      </c>
      <c r="M75" s="102">
        <v>760</v>
      </c>
      <c r="N75" s="59">
        <f t="shared" si="21"/>
        <v>1772.5000000000002</v>
      </c>
      <c r="O75" s="59"/>
      <c r="P75" s="59">
        <f t="shared" si="23"/>
        <v>1477.5</v>
      </c>
      <c r="Q75" s="59">
        <f t="shared" si="24"/>
        <v>1502.5</v>
      </c>
      <c r="R75" s="59">
        <f t="shared" si="25"/>
        <v>3822.5</v>
      </c>
      <c r="S75" s="59">
        <f t="shared" si="22"/>
        <v>23497.5</v>
      </c>
      <c r="T75" s="72" t="s">
        <v>39</v>
      </c>
    </row>
    <row r="76" spans="1:20" s="39" customFormat="1" x14ac:dyDescent="0.25">
      <c r="A76" s="86">
        <v>70</v>
      </c>
      <c r="B76" s="55" t="s">
        <v>115</v>
      </c>
      <c r="C76" s="55" t="s">
        <v>854</v>
      </c>
      <c r="D76" s="55" t="s">
        <v>1075</v>
      </c>
      <c r="E76" s="73" t="s">
        <v>123</v>
      </c>
      <c r="F76" s="56" t="s">
        <v>862</v>
      </c>
      <c r="G76" s="57">
        <v>25000</v>
      </c>
      <c r="H76" s="58">
        <v>0</v>
      </c>
      <c r="I76" s="59">
        <v>25</v>
      </c>
      <c r="J76" s="103">
        <v>717.5</v>
      </c>
      <c r="K76" s="96">
        <f t="shared" si="19"/>
        <v>1774.9999999999998</v>
      </c>
      <c r="L76" s="71">
        <f t="shared" si="20"/>
        <v>275</v>
      </c>
      <c r="M76" s="102">
        <v>760</v>
      </c>
      <c r="N76" s="59">
        <f t="shared" si="21"/>
        <v>1772.5000000000002</v>
      </c>
      <c r="O76" s="59"/>
      <c r="P76" s="59">
        <f t="shared" si="23"/>
        <v>1477.5</v>
      </c>
      <c r="Q76" s="59">
        <f t="shared" si="24"/>
        <v>1502.5</v>
      </c>
      <c r="R76" s="59">
        <f t="shared" si="25"/>
        <v>3822.5</v>
      </c>
      <c r="S76" s="59">
        <f t="shared" si="22"/>
        <v>23497.5</v>
      </c>
      <c r="T76" s="72" t="s">
        <v>39</v>
      </c>
    </row>
    <row r="77" spans="1:20" s="39" customFormat="1" x14ac:dyDescent="0.25">
      <c r="A77" s="86">
        <v>71</v>
      </c>
      <c r="B77" s="55" t="s">
        <v>895</v>
      </c>
      <c r="C77" s="55" t="s">
        <v>854</v>
      </c>
      <c r="D77" s="55" t="s">
        <v>1075</v>
      </c>
      <c r="E77" s="73" t="s">
        <v>123</v>
      </c>
      <c r="F77" s="56" t="s">
        <v>862</v>
      </c>
      <c r="G77" s="57">
        <v>25000</v>
      </c>
      <c r="H77" s="58">
        <v>0</v>
      </c>
      <c r="I77" s="59">
        <v>25</v>
      </c>
      <c r="J77" s="103">
        <v>717.5</v>
      </c>
      <c r="K77" s="96">
        <f t="shared" si="19"/>
        <v>1774.9999999999998</v>
      </c>
      <c r="L77" s="71">
        <f t="shared" si="20"/>
        <v>275</v>
      </c>
      <c r="M77" s="102">
        <v>760</v>
      </c>
      <c r="N77" s="59">
        <f t="shared" si="21"/>
        <v>1772.5000000000002</v>
      </c>
      <c r="O77" s="59"/>
      <c r="P77" s="59">
        <f t="shared" si="23"/>
        <v>1477.5</v>
      </c>
      <c r="Q77" s="59">
        <f t="shared" si="24"/>
        <v>1502.5</v>
      </c>
      <c r="R77" s="59">
        <f t="shared" si="25"/>
        <v>3822.5</v>
      </c>
      <c r="S77" s="59">
        <v>23497.5</v>
      </c>
      <c r="T77" s="72" t="s">
        <v>39</v>
      </c>
    </row>
    <row r="78" spans="1:20" s="39" customFormat="1" x14ac:dyDescent="0.25">
      <c r="A78" s="86">
        <v>72</v>
      </c>
      <c r="B78" s="55" t="s">
        <v>1122</v>
      </c>
      <c r="C78" s="55"/>
      <c r="D78" s="55" t="s">
        <v>1075</v>
      </c>
      <c r="E78" s="73" t="s">
        <v>123</v>
      </c>
      <c r="F78" s="56" t="s">
        <v>862</v>
      </c>
      <c r="G78" s="57">
        <v>25000</v>
      </c>
      <c r="H78" s="58">
        <v>0</v>
      </c>
      <c r="I78" s="59">
        <v>25</v>
      </c>
      <c r="J78" s="103">
        <v>717.5</v>
      </c>
      <c r="K78" s="96">
        <f t="shared" si="19"/>
        <v>1774.9999999999998</v>
      </c>
      <c r="L78" s="71">
        <f t="shared" si="20"/>
        <v>275</v>
      </c>
      <c r="M78" s="102">
        <v>760</v>
      </c>
      <c r="N78" s="59">
        <f t="shared" si="21"/>
        <v>1772.5000000000002</v>
      </c>
      <c r="O78" s="59"/>
      <c r="P78" s="59">
        <f t="shared" si="23"/>
        <v>1477.5</v>
      </c>
      <c r="Q78" s="59">
        <f t="shared" si="24"/>
        <v>1502.5</v>
      </c>
      <c r="R78" s="59">
        <f t="shared" si="25"/>
        <v>3822.5</v>
      </c>
      <c r="S78" s="59">
        <v>23497.5</v>
      </c>
      <c r="T78" s="72" t="s">
        <v>39</v>
      </c>
    </row>
    <row r="79" spans="1:20" s="39" customFormat="1" x14ac:dyDescent="0.25">
      <c r="A79" s="86">
        <v>73</v>
      </c>
      <c r="B79" s="55" t="s">
        <v>125</v>
      </c>
      <c r="C79" s="55" t="s">
        <v>854</v>
      </c>
      <c r="D79" s="55" t="s">
        <v>127</v>
      </c>
      <c r="E79" s="73" t="s">
        <v>105</v>
      </c>
      <c r="F79" s="56" t="s">
        <v>863</v>
      </c>
      <c r="G79" s="57">
        <v>65000</v>
      </c>
      <c r="H79" s="57">
        <v>4084.48</v>
      </c>
      <c r="I79" s="59">
        <v>25</v>
      </c>
      <c r="J79" s="103">
        <v>1865.5</v>
      </c>
      <c r="K79" s="96">
        <f t="shared" si="19"/>
        <v>4615</v>
      </c>
      <c r="L79" s="71">
        <f t="shared" si="20"/>
        <v>715.00000000000011</v>
      </c>
      <c r="M79" s="102">
        <v>1976</v>
      </c>
      <c r="N79" s="59">
        <f t="shared" si="21"/>
        <v>4608.5</v>
      </c>
      <c r="O79" s="59"/>
      <c r="P79" s="59">
        <f t="shared" si="23"/>
        <v>3841.5</v>
      </c>
      <c r="Q79" s="59">
        <f t="shared" si="24"/>
        <v>7950.98</v>
      </c>
      <c r="R79" s="59">
        <f t="shared" si="25"/>
        <v>9938.5</v>
      </c>
      <c r="S79" s="59">
        <f t="shared" ref="S79:S105" si="26">+G79-Q79</f>
        <v>57049.020000000004</v>
      </c>
      <c r="T79" s="72" t="s">
        <v>39</v>
      </c>
    </row>
    <row r="80" spans="1:20" s="39" customFormat="1" x14ac:dyDescent="0.25">
      <c r="A80" s="86">
        <v>74</v>
      </c>
      <c r="B80" s="55" t="s">
        <v>1018</v>
      </c>
      <c r="C80" s="55" t="s">
        <v>854</v>
      </c>
      <c r="D80" s="55" t="s">
        <v>127</v>
      </c>
      <c r="E80" s="73" t="s">
        <v>33</v>
      </c>
      <c r="F80" s="56" t="s">
        <v>863</v>
      </c>
      <c r="G80" s="57">
        <v>25000</v>
      </c>
      <c r="H80" s="58">
        <v>0</v>
      </c>
      <c r="I80" s="59">
        <v>25</v>
      </c>
      <c r="J80" s="103">
        <v>717.5</v>
      </c>
      <c r="K80" s="96">
        <f t="shared" si="19"/>
        <v>1774.9999999999998</v>
      </c>
      <c r="L80" s="71">
        <f t="shared" si="20"/>
        <v>275</v>
      </c>
      <c r="M80" s="102">
        <v>760</v>
      </c>
      <c r="N80" s="59">
        <f t="shared" si="21"/>
        <v>1772.5000000000002</v>
      </c>
      <c r="O80" s="59"/>
      <c r="P80" s="59">
        <f t="shared" si="23"/>
        <v>1477.5</v>
      </c>
      <c r="Q80" s="59">
        <f t="shared" si="24"/>
        <v>1502.5</v>
      </c>
      <c r="R80" s="59">
        <f t="shared" si="25"/>
        <v>3822.5</v>
      </c>
      <c r="S80" s="59">
        <f t="shared" si="26"/>
        <v>23497.5</v>
      </c>
      <c r="T80" s="72" t="s">
        <v>39</v>
      </c>
    </row>
    <row r="81" spans="1:20" s="39" customFormat="1" x14ac:dyDescent="0.25">
      <c r="A81" s="86">
        <v>75</v>
      </c>
      <c r="B81" s="55" t="s">
        <v>126</v>
      </c>
      <c r="C81" s="55" t="s">
        <v>854</v>
      </c>
      <c r="D81" s="55" t="s">
        <v>127</v>
      </c>
      <c r="E81" s="73" t="s">
        <v>33</v>
      </c>
      <c r="F81" s="56" t="s">
        <v>863</v>
      </c>
      <c r="G81" s="57">
        <v>25000</v>
      </c>
      <c r="H81" s="58">
        <v>0</v>
      </c>
      <c r="I81" s="59">
        <v>25</v>
      </c>
      <c r="J81" s="103">
        <v>717.5</v>
      </c>
      <c r="K81" s="96">
        <f t="shared" si="19"/>
        <v>1774.9999999999998</v>
      </c>
      <c r="L81" s="71">
        <f t="shared" si="20"/>
        <v>275</v>
      </c>
      <c r="M81" s="102">
        <v>760</v>
      </c>
      <c r="N81" s="59">
        <f t="shared" si="21"/>
        <v>1772.5000000000002</v>
      </c>
      <c r="O81" s="59"/>
      <c r="P81" s="59">
        <f t="shared" si="23"/>
        <v>1477.5</v>
      </c>
      <c r="Q81" s="59">
        <f t="shared" si="24"/>
        <v>1502.5</v>
      </c>
      <c r="R81" s="59">
        <f t="shared" si="25"/>
        <v>3822.5</v>
      </c>
      <c r="S81" s="59">
        <f t="shared" si="26"/>
        <v>23497.5</v>
      </c>
      <c r="T81" s="72" t="s">
        <v>39</v>
      </c>
    </row>
    <row r="82" spans="1:20" s="39" customFormat="1" x14ac:dyDescent="0.25">
      <c r="A82" s="86">
        <v>76</v>
      </c>
      <c r="B82" s="97" t="s">
        <v>128</v>
      </c>
      <c r="C82" s="97" t="s">
        <v>855</v>
      </c>
      <c r="D82" s="98" t="s">
        <v>1083</v>
      </c>
      <c r="E82" s="97" t="s">
        <v>129</v>
      </c>
      <c r="F82" s="56" t="s">
        <v>862</v>
      </c>
      <c r="G82" s="93">
        <v>35000</v>
      </c>
      <c r="H82" s="58">
        <v>0</v>
      </c>
      <c r="I82" s="59">
        <v>25</v>
      </c>
      <c r="J82" s="103">
        <v>1004.5</v>
      </c>
      <c r="K82" s="96">
        <f t="shared" si="19"/>
        <v>2485</v>
      </c>
      <c r="L82" s="71">
        <f t="shared" si="20"/>
        <v>385.00000000000006</v>
      </c>
      <c r="M82" s="102">
        <v>1064</v>
      </c>
      <c r="N82" s="59">
        <f t="shared" si="21"/>
        <v>2481.5</v>
      </c>
      <c r="O82" s="59"/>
      <c r="P82" s="59">
        <f t="shared" si="23"/>
        <v>2068.5</v>
      </c>
      <c r="Q82" s="59">
        <f t="shared" si="24"/>
        <v>2093.5</v>
      </c>
      <c r="R82" s="59">
        <f t="shared" si="25"/>
        <v>5351.5</v>
      </c>
      <c r="S82" s="59">
        <f t="shared" si="26"/>
        <v>32906.5</v>
      </c>
      <c r="T82" s="72" t="s">
        <v>39</v>
      </c>
    </row>
    <row r="83" spans="1:20" s="39" customFormat="1" x14ac:dyDescent="0.25">
      <c r="A83" s="86">
        <v>77</v>
      </c>
      <c r="B83" s="55" t="s">
        <v>305</v>
      </c>
      <c r="C83" s="55" t="s">
        <v>854</v>
      </c>
      <c r="D83" s="55" t="s">
        <v>1083</v>
      </c>
      <c r="E83" s="55" t="s">
        <v>33</v>
      </c>
      <c r="F83" s="56" t="s">
        <v>863</v>
      </c>
      <c r="G83" s="57">
        <v>29400</v>
      </c>
      <c r="H83" s="58">
        <v>0</v>
      </c>
      <c r="I83" s="59">
        <v>25</v>
      </c>
      <c r="J83" s="103">
        <v>843.78</v>
      </c>
      <c r="K83" s="96">
        <f>+G83*7.1%</f>
        <v>2087.3999999999996</v>
      </c>
      <c r="L83" s="71">
        <f>+G83*1.1%</f>
        <v>323.40000000000003</v>
      </c>
      <c r="M83" s="102">
        <v>893.76</v>
      </c>
      <c r="N83" s="59">
        <f>+G83*7.09%</f>
        <v>2084.46</v>
      </c>
      <c r="O83" s="59"/>
      <c r="P83" s="59">
        <f>+J83+M83</f>
        <v>1737.54</v>
      </c>
      <c r="Q83" s="59">
        <f t="shared" si="24"/>
        <v>1762.54</v>
      </c>
      <c r="R83" s="59">
        <f t="shared" si="25"/>
        <v>4495.26</v>
      </c>
      <c r="S83" s="59">
        <f>+G83-Q83</f>
        <v>27637.46</v>
      </c>
      <c r="T83" s="72" t="s">
        <v>39</v>
      </c>
    </row>
    <row r="84" spans="1:20" s="39" customFormat="1" x14ac:dyDescent="0.25">
      <c r="A84" s="86">
        <v>78</v>
      </c>
      <c r="B84" s="97" t="s">
        <v>861</v>
      </c>
      <c r="C84" s="97" t="s">
        <v>854</v>
      </c>
      <c r="D84" s="55" t="s">
        <v>1083</v>
      </c>
      <c r="E84" s="97" t="s">
        <v>62</v>
      </c>
      <c r="F84" s="56" t="s">
        <v>862</v>
      </c>
      <c r="G84" s="93">
        <v>28000</v>
      </c>
      <c r="H84" s="58">
        <v>0</v>
      </c>
      <c r="I84" s="59">
        <v>25</v>
      </c>
      <c r="J84" s="103">
        <v>803.6</v>
      </c>
      <c r="K84" s="96">
        <f t="shared" si="19"/>
        <v>1987.9999999999998</v>
      </c>
      <c r="L84" s="71">
        <f t="shared" si="20"/>
        <v>308.00000000000006</v>
      </c>
      <c r="M84" s="116">
        <v>851.2</v>
      </c>
      <c r="N84" s="59">
        <f t="shared" si="21"/>
        <v>1985.2</v>
      </c>
      <c r="O84" s="59"/>
      <c r="P84" s="59">
        <f t="shared" si="23"/>
        <v>1654.8000000000002</v>
      </c>
      <c r="Q84" s="59">
        <f t="shared" si="24"/>
        <v>1679.8000000000002</v>
      </c>
      <c r="R84" s="59">
        <f t="shared" si="25"/>
        <v>4281.2</v>
      </c>
      <c r="S84" s="59">
        <f t="shared" si="26"/>
        <v>26320.2</v>
      </c>
      <c r="T84" s="72" t="s">
        <v>39</v>
      </c>
    </row>
    <row r="85" spans="1:20" s="89" customFormat="1" x14ac:dyDescent="0.25">
      <c r="A85" s="86">
        <v>79</v>
      </c>
      <c r="B85" s="55" t="s">
        <v>802</v>
      </c>
      <c r="C85" s="55" t="s">
        <v>854</v>
      </c>
      <c r="D85" s="55" t="s">
        <v>1083</v>
      </c>
      <c r="E85" s="55" t="s">
        <v>33</v>
      </c>
      <c r="F85" s="56" t="s">
        <v>863</v>
      </c>
      <c r="G85" s="57">
        <v>25000</v>
      </c>
      <c r="H85" s="58">
        <v>0</v>
      </c>
      <c r="I85" s="59">
        <v>25</v>
      </c>
      <c r="J85" s="103">
        <v>717.5</v>
      </c>
      <c r="K85" s="96">
        <f t="shared" si="19"/>
        <v>1774.9999999999998</v>
      </c>
      <c r="L85" s="71">
        <f t="shared" si="20"/>
        <v>275</v>
      </c>
      <c r="M85" s="102">
        <v>760</v>
      </c>
      <c r="N85" s="59">
        <f t="shared" si="21"/>
        <v>1772.5000000000002</v>
      </c>
      <c r="O85" s="59"/>
      <c r="P85" s="59">
        <f t="shared" si="23"/>
        <v>1477.5</v>
      </c>
      <c r="Q85" s="59">
        <f t="shared" si="24"/>
        <v>1502.5</v>
      </c>
      <c r="R85" s="59">
        <f t="shared" si="25"/>
        <v>3822.5</v>
      </c>
      <c r="S85" s="59">
        <f t="shared" si="26"/>
        <v>23497.5</v>
      </c>
      <c r="T85" s="72" t="s">
        <v>39</v>
      </c>
    </row>
    <row r="86" spans="1:20" s="89" customFormat="1" x14ac:dyDescent="0.25">
      <c r="A86" s="86">
        <v>80</v>
      </c>
      <c r="B86" s="55" t="s">
        <v>1073</v>
      </c>
      <c r="C86" s="55" t="s">
        <v>855</v>
      </c>
      <c r="D86" s="55" t="s">
        <v>1083</v>
      </c>
      <c r="E86" s="55" t="s">
        <v>121</v>
      </c>
      <c r="F86" s="56" t="s">
        <v>858</v>
      </c>
      <c r="G86" s="57">
        <v>30000</v>
      </c>
      <c r="H86" s="58">
        <v>0</v>
      </c>
      <c r="I86" s="59">
        <v>25</v>
      </c>
      <c r="J86" s="103">
        <v>861</v>
      </c>
      <c r="K86" s="96">
        <f t="shared" si="19"/>
        <v>2130</v>
      </c>
      <c r="L86" s="71">
        <f t="shared" si="20"/>
        <v>330.00000000000006</v>
      </c>
      <c r="M86" s="102">
        <v>912</v>
      </c>
      <c r="N86" s="59">
        <f t="shared" si="21"/>
        <v>2127</v>
      </c>
      <c r="O86" s="59"/>
      <c r="P86" s="59">
        <f t="shared" si="23"/>
        <v>1773</v>
      </c>
      <c r="Q86" s="59">
        <f t="shared" si="24"/>
        <v>1798</v>
      </c>
      <c r="R86" s="59">
        <f t="shared" si="25"/>
        <v>4587</v>
      </c>
      <c r="S86" s="59">
        <f t="shared" si="26"/>
        <v>28202</v>
      </c>
      <c r="T86" s="72" t="s">
        <v>39</v>
      </c>
    </row>
    <row r="87" spans="1:20" s="39" customFormat="1" x14ac:dyDescent="0.25">
      <c r="A87" s="86">
        <v>81</v>
      </c>
      <c r="B87" s="55" t="s">
        <v>113</v>
      </c>
      <c r="C87" s="55" t="s">
        <v>854</v>
      </c>
      <c r="D87" s="55" t="s">
        <v>1083</v>
      </c>
      <c r="E87" s="55" t="s">
        <v>124</v>
      </c>
      <c r="F87" s="56" t="s">
        <v>862</v>
      </c>
      <c r="G87" s="57">
        <v>27300</v>
      </c>
      <c r="H87" s="58">
        <v>0</v>
      </c>
      <c r="I87" s="59">
        <v>25</v>
      </c>
      <c r="J87" s="103">
        <v>783.51</v>
      </c>
      <c r="K87" s="96">
        <f>+G87*7.1%</f>
        <v>1938.2999999999997</v>
      </c>
      <c r="L87" s="71">
        <f>+G87*1.1%</f>
        <v>300.3</v>
      </c>
      <c r="M87" s="102">
        <v>829.92</v>
      </c>
      <c r="N87" s="59">
        <f>+G87*7.09%</f>
        <v>1935.5700000000002</v>
      </c>
      <c r="O87" s="59"/>
      <c r="P87" s="59">
        <f>+J87+M87</f>
        <v>1613.4299999999998</v>
      </c>
      <c r="Q87" s="59">
        <f t="shared" si="24"/>
        <v>1638.4299999999998</v>
      </c>
      <c r="R87" s="59">
        <f t="shared" si="25"/>
        <v>4174.17</v>
      </c>
      <c r="S87" s="59">
        <f>+G87-Q87</f>
        <v>25661.57</v>
      </c>
      <c r="T87" s="72" t="s">
        <v>39</v>
      </c>
    </row>
    <row r="88" spans="1:20" s="39" customFormat="1" x14ac:dyDescent="0.25">
      <c r="A88" s="86">
        <v>82</v>
      </c>
      <c r="B88" s="55" t="s">
        <v>114</v>
      </c>
      <c r="C88" s="55" t="s">
        <v>854</v>
      </c>
      <c r="D88" s="55" t="s">
        <v>1083</v>
      </c>
      <c r="E88" s="73" t="s">
        <v>123</v>
      </c>
      <c r="F88" s="56" t="s">
        <v>862</v>
      </c>
      <c r="G88" s="57">
        <v>25000</v>
      </c>
      <c r="H88" s="58">
        <v>0</v>
      </c>
      <c r="I88" s="59">
        <v>25</v>
      </c>
      <c r="J88" s="103">
        <v>717.5</v>
      </c>
      <c r="K88" s="96">
        <f>+G88*7.1%</f>
        <v>1774.9999999999998</v>
      </c>
      <c r="L88" s="71">
        <f>+G88*1.1%</f>
        <v>275</v>
      </c>
      <c r="M88" s="102">
        <v>760</v>
      </c>
      <c r="N88" s="59">
        <f>+G88*7.09%</f>
        <v>1772.5000000000002</v>
      </c>
      <c r="O88" s="59"/>
      <c r="P88" s="59">
        <f>+J88+M88</f>
        <v>1477.5</v>
      </c>
      <c r="Q88" s="59">
        <f t="shared" si="24"/>
        <v>1502.5</v>
      </c>
      <c r="R88" s="59">
        <f t="shared" si="25"/>
        <v>3822.5</v>
      </c>
      <c r="S88" s="59">
        <f>+G88-Q88</f>
        <v>23497.5</v>
      </c>
      <c r="T88" s="72" t="s">
        <v>39</v>
      </c>
    </row>
    <row r="89" spans="1:20" s="39" customFormat="1" x14ac:dyDescent="0.25">
      <c r="A89" s="86">
        <v>83</v>
      </c>
      <c r="B89" s="55" t="s">
        <v>99</v>
      </c>
      <c r="C89" s="97" t="s">
        <v>854</v>
      </c>
      <c r="D89" s="55" t="s">
        <v>98</v>
      </c>
      <c r="E89" s="55" t="s">
        <v>104</v>
      </c>
      <c r="F89" s="56" t="s">
        <v>863</v>
      </c>
      <c r="G89" s="57">
        <v>50000</v>
      </c>
      <c r="H89" s="57">
        <v>1854</v>
      </c>
      <c r="I89" s="59">
        <v>25</v>
      </c>
      <c r="J89" s="103">
        <v>1435</v>
      </c>
      <c r="K89" s="96">
        <f t="shared" si="19"/>
        <v>3549.9999999999995</v>
      </c>
      <c r="L89" s="71">
        <f t="shared" si="20"/>
        <v>550</v>
      </c>
      <c r="M89" s="102">
        <v>1520</v>
      </c>
      <c r="N89" s="59">
        <f t="shared" si="21"/>
        <v>3545.0000000000005</v>
      </c>
      <c r="O89" s="59"/>
      <c r="P89" s="59">
        <f t="shared" si="23"/>
        <v>2955</v>
      </c>
      <c r="Q89" s="59">
        <f t="shared" si="24"/>
        <v>4834</v>
      </c>
      <c r="R89" s="59">
        <f t="shared" si="25"/>
        <v>7645</v>
      </c>
      <c r="S89" s="59">
        <f t="shared" si="26"/>
        <v>45166</v>
      </c>
      <c r="T89" s="72" t="s">
        <v>39</v>
      </c>
    </row>
    <row r="90" spans="1:20" s="85" customFormat="1" ht="15.75" x14ac:dyDescent="0.25">
      <c r="A90" s="86">
        <v>84</v>
      </c>
      <c r="B90" s="55" t="s">
        <v>1031</v>
      </c>
      <c r="C90" s="97" t="s">
        <v>854</v>
      </c>
      <c r="D90" s="55" t="s">
        <v>98</v>
      </c>
      <c r="E90" s="55" t="s">
        <v>95</v>
      </c>
      <c r="F90" s="56" t="s">
        <v>858</v>
      </c>
      <c r="G90" s="57">
        <v>35000</v>
      </c>
      <c r="H90" s="58">
        <v>0</v>
      </c>
      <c r="I90" s="59">
        <v>25</v>
      </c>
      <c r="J90" s="103">
        <v>1004.5</v>
      </c>
      <c r="K90" s="96">
        <f t="shared" si="19"/>
        <v>2485</v>
      </c>
      <c r="L90" s="71">
        <f t="shared" si="20"/>
        <v>385.00000000000006</v>
      </c>
      <c r="M90" s="102">
        <v>1064</v>
      </c>
      <c r="N90" s="59">
        <f t="shared" si="21"/>
        <v>2481.5</v>
      </c>
      <c r="O90" s="59"/>
      <c r="P90" s="59">
        <f t="shared" si="23"/>
        <v>2068.5</v>
      </c>
      <c r="Q90" s="59">
        <f t="shared" si="24"/>
        <v>2093.5</v>
      </c>
      <c r="R90" s="59">
        <f t="shared" si="25"/>
        <v>5351.5</v>
      </c>
      <c r="S90" s="59">
        <f t="shared" si="26"/>
        <v>32906.5</v>
      </c>
      <c r="T90" s="72" t="s">
        <v>39</v>
      </c>
    </row>
    <row r="91" spans="1:20" s="39" customFormat="1" x14ac:dyDescent="0.25">
      <c r="A91" s="86">
        <v>85</v>
      </c>
      <c r="B91" s="55" t="s">
        <v>101</v>
      </c>
      <c r="C91" s="97" t="s">
        <v>855</v>
      </c>
      <c r="D91" s="55" t="s">
        <v>98</v>
      </c>
      <c r="E91" s="55" t="s">
        <v>33</v>
      </c>
      <c r="F91" s="56" t="s">
        <v>862</v>
      </c>
      <c r="G91" s="57">
        <v>25000</v>
      </c>
      <c r="H91" s="58">
        <v>0</v>
      </c>
      <c r="I91" s="59">
        <v>25</v>
      </c>
      <c r="J91" s="103">
        <v>717.5</v>
      </c>
      <c r="K91" s="96">
        <f t="shared" si="19"/>
        <v>1774.9999999999998</v>
      </c>
      <c r="L91" s="71">
        <f t="shared" si="20"/>
        <v>275</v>
      </c>
      <c r="M91" s="102">
        <v>760</v>
      </c>
      <c r="N91" s="59">
        <f t="shared" si="21"/>
        <v>1772.5000000000002</v>
      </c>
      <c r="O91" s="59"/>
      <c r="P91" s="59">
        <f t="shared" si="23"/>
        <v>1477.5</v>
      </c>
      <c r="Q91" s="59">
        <f t="shared" si="24"/>
        <v>1502.5</v>
      </c>
      <c r="R91" s="59">
        <f t="shared" si="25"/>
        <v>3822.5</v>
      </c>
      <c r="S91" s="59">
        <f t="shared" si="26"/>
        <v>23497.5</v>
      </c>
      <c r="T91" s="72" t="s">
        <v>39</v>
      </c>
    </row>
    <row r="92" spans="1:20" s="39" customFormat="1" x14ac:dyDescent="0.25">
      <c r="A92" s="86">
        <v>86</v>
      </c>
      <c r="B92" s="55" t="s">
        <v>246</v>
      </c>
      <c r="C92" s="97" t="s">
        <v>854</v>
      </c>
      <c r="D92" s="55" t="s">
        <v>244</v>
      </c>
      <c r="E92" s="55" t="s">
        <v>248</v>
      </c>
      <c r="F92" s="56" t="s">
        <v>863</v>
      </c>
      <c r="G92" s="57">
        <v>67500</v>
      </c>
      <c r="H92" s="57">
        <v>4211.84</v>
      </c>
      <c r="I92" s="59">
        <v>25</v>
      </c>
      <c r="J92" s="103">
        <v>1937.25</v>
      </c>
      <c r="K92" s="96">
        <f t="shared" si="19"/>
        <v>4792.5</v>
      </c>
      <c r="L92" s="71">
        <f t="shared" si="20"/>
        <v>742.50000000000011</v>
      </c>
      <c r="M92" s="102">
        <v>2052</v>
      </c>
      <c r="N92" s="59">
        <f t="shared" si="21"/>
        <v>4785.75</v>
      </c>
      <c r="O92" s="59"/>
      <c r="P92" s="59">
        <f t="shared" si="23"/>
        <v>3989.25</v>
      </c>
      <c r="Q92" s="59">
        <f t="shared" si="24"/>
        <v>8226.09</v>
      </c>
      <c r="R92" s="59">
        <f t="shared" si="25"/>
        <v>10320.75</v>
      </c>
      <c r="S92" s="59">
        <f t="shared" si="26"/>
        <v>59273.91</v>
      </c>
      <c r="T92" s="72" t="s">
        <v>39</v>
      </c>
    </row>
    <row r="93" spans="1:20" s="39" customFormat="1" x14ac:dyDescent="0.25">
      <c r="A93" s="86">
        <v>87</v>
      </c>
      <c r="B93" s="55" t="s">
        <v>245</v>
      </c>
      <c r="C93" s="97" t="s">
        <v>854</v>
      </c>
      <c r="D93" s="55" t="s">
        <v>244</v>
      </c>
      <c r="E93" s="55" t="s">
        <v>88</v>
      </c>
      <c r="F93" s="56" t="s">
        <v>863</v>
      </c>
      <c r="G93" s="57">
        <v>35000</v>
      </c>
      <c r="H93" s="58">
        <v>0</v>
      </c>
      <c r="I93" s="59">
        <v>25</v>
      </c>
      <c r="J93" s="103">
        <v>1004.5</v>
      </c>
      <c r="K93" s="96">
        <f t="shared" si="19"/>
        <v>2485</v>
      </c>
      <c r="L93" s="71">
        <f t="shared" si="20"/>
        <v>385.00000000000006</v>
      </c>
      <c r="M93" s="102">
        <v>1064</v>
      </c>
      <c r="N93" s="59">
        <f t="shared" si="21"/>
        <v>2481.5</v>
      </c>
      <c r="O93" s="59"/>
      <c r="P93" s="59">
        <f t="shared" si="23"/>
        <v>2068.5</v>
      </c>
      <c r="Q93" s="59">
        <f t="shared" si="24"/>
        <v>2093.5</v>
      </c>
      <c r="R93" s="59">
        <f t="shared" si="25"/>
        <v>5351.5</v>
      </c>
      <c r="S93" s="59">
        <f t="shared" si="26"/>
        <v>32906.5</v>
      </c>
      <c r="T93" s="72" t="s">
        <v>39</v>
      </c>
    </row>
    <row r="94" spans="1:20" s="39" customFormat="1" x14ac:dyDescent="0.25">
      <c r="A94" s="86">
        <v>88</v>
      </c>
      <c r="B94" s="55" t="s">
        <v>251</v>
      </c>
      <c r="C94" s="97" t="s">
        <v>854</v>
      </c>
      <c r="D94" s="55" t="s">
        <v>249</v>
      </c>
      <c r="E94" s="55" t="s">
        <v>253</v>
      </c>
      <c r="F94" s="56" t="s">
        <v>862</v>
      </c>
      <c r="G94" s="57">
        <v>61000</v>
      </c>
      <c r="H94" s="93">
        <v>3331.76</v>
      </c>
      <c r="I94" s="59">
        <v>25</v>
      </c>
      <c r="J94" s="103">
        <v>1750.7</v>
      </c>
      <c r="K94" s="96">
        <f t="shared" si="19"/>
        <v>4331</v>
      </c>
      <c r="L94" s="71">
        <f t="shared" si="20"/>
        <v>671.00000000000011</v>
      </c>
      <c r="M94" s="102">
        <v>1854.4</v>
      </c>
      <c r="N94" s="59">
        <f t="shared" si="21"/>
        <v>4324.9000000000005</v>
      </c>
      <c r="O94" s="59"/>
      <c r="P94" s="59">
        <f t="shared" si="23"/>
        <v>3605.1000000000004</v>
      </c>
      <c r="Q94" s="59">
        <f t="shared" si="24"/>
        <v>6961.8600000000006</v>
      </c>
      <c r="R94" s="59">
        <f t="shared" si="25"/>
        <v>9326.9000000000015</v>
      </c>
      <c r="S94" s="59">
        <f t="shared" si="26"/>
        <v>54038.14</v>
      </c>
      <c r="T94" s="72" t="s">
        <v>39</v>
      </c>
    </row>
    <row r="95" spans="1:20" s="39" customFormat="1" x14ac:dyDescent="0.25">
      <c r="A95" s="86">
        <v>89</v>
      </c>
      <c r="B95" s="55" t="s">
        <v>250</v>
      </c>
      <c r="C95" s="97" t="s">
        <v>855</v>
      </c>
      <c r="D95" s="55" t="s">
        <v>249</v>
      </c>
      <c r="E95" s="55" t="s">
        <v>252</v>
      </c>
      <c r="F95" s="56" t="s">
        <v>863</v>
      </c>
      <c r="G95" s="57">
        <v>55000</v>
      </c>
      <c r="H95" s="93">
        <v>2302.36</v>
      </c>
      <c r="I95" s="59">
        <v>25</v>
      </c>
      <c r="J95" s="103">
        <v>1578.5</v>
      </c>
      <c r="K95" s="96">
        <f t="shared" si="19"/>
        <v>3904.9999999999995</v>
      </c>
      <c r="L95" s="71">
        <f t="shared" si="20"/>
        <v>605.00000000000011</v>
      </c>
      <c r="M95" s="102">
        <v>1672</v>
      </c>
      <c r="N95" s="59">
        <f t="shared" si="21"/>
        <v>3899.5000000000005</v>
      </c>
      <c r="O95" s="59"/>
      <c r="P95" s="59">
        <f t="shared" si="23"/>
        <v>3250.5</v>
      </c>
      <c r="Q95" s="59">
        <f t="shared" si="24"/>
        <v>5577.8600000000006</v>
      </c>
      <c r="R95" s="59">
        <f t="shared" si="25"/>
        <v>8409.5</v>
      </c>
      <c r="S95" s="59">
        <f t="shared" si="26"/>
        <v>49422.14</v>
      </c>
      <c r="T95" s="72" t="s">
        <v>39</v>
      </c>
    </row>
    <row r="96" spans="1:20" s="39" customFormat="1" x14ac:dyDescent="0.25">
      <c r="A96" s="86">
        <v>90</v>
      </c>
      <c r="B96" s="55" t="s">
        <v>256</v>
      </c>
      <c r="C96" s="97" t="s">
        <v>855</v>
      </c>
      <c r="D96" s="55" t="s">
        <v>257</v>
      </c>
      <c r="E96" s="55" t="s">
        <v>258</v>
      </c>
      <c r="F96" s="56" t="s">
        <v>862</v>
      </c>
      <c r="G96" s="57">
        <v>60000</v>
      </c>
      <c r="H96" s="57">
        <v>3486.68</v>
      </c>
      <c r="I96" s="59">
        <v>25</v>
      </c>
      <c r="J96" s="103">
        <v>1722</v>
      </c>
      <c r="K96" s="96">
        <f t="shared" si="19"/>
        <v>4260</v>
      </c>
      <c r="L96" s="71">
        <f t="shared" si="20"/>
        <v>660.00000000000011</v>
      </c>
      <c r="M96" s="102">
        <v>1824</v>
      </c>
      <c r="N96" s="59">
        <f t="shared" si="21"/>
        <v>4254</v>
      </c>
      <c r="O96" s="59"/>
      <c r="P96" s="59">
        <f t="shared" si="23"/>
        <v>3546</v>
      </c>
      <c r="Q96" s="59">
        <f t="shared" si="24"/>
        <v>7057.68</v>
      </c>
      <c r="R96" s="59">
        <f t="shared" si="25"/>
        <v>9174</v>
      </c>
      <c r="S96" s="59">
        <f t="shared" si="26"/>
        <v>52942.32</v>
      </c>
      <c r="T96" s="72" t="s">
        <v>39</v>
      </c>
    </row>
    <row r="97" spans="1:20" s="39" customFormat="1" x14ac:dyDescent="0.25">
      <c r="A97" s="86">
        <v>91</v>
      </c>
      <c r="B97" s="55" t="s">
        <v>255</v>
      </c>
      <c r="C97" s="97" t="s">
        <v>855</v>
      </c>
      <c r="D97" s="55" t="s">
        <v>257</v>
      </c>
      <c r="E97" s="55" t="s">
        <v>258</v>
      </c>
      <c r="F97" s="56" t="s">
        <v>862</v>
      </c>
      <c r="G97" s="57">
        <v>60000</v>
      </c>
      <c r="H97" s="57">
        <v>3143.58</v>
      </c>
      <c r="I97" s="59">
        <v>25</v>
      </c>
      <c r="J97" s="103">
        <v>1722</v>
      </c>
      <c r="K97" s="96">
        <f t="shared" si="19"/>
        <v>4260</v>
      </c>
      <c r="L97" s="71">
        <f t="shared" si="20"/>
        <v>660.00000000000011</v>
      </c>
      <c r="M97" s="102">
        <v>1824</v>
      </c>
      <c r="N97" s="59">
        <f t="shared" si="21"/>
        <v>4254</v>
      </c>
      <c r="O97" s="59"/>
      <c r="P97" s="59">
        <f t="shared" si="23"/>
        <v>3546</v>
      </c>
      <c r="Q97" s="59">
        <f t="shared" si="24"/>
        <v>6714.58</v>
      </c>
      <c r="R97" s="59">
        <f t="shared" si="25"/>
        <v>9174</v>
      </c>
      <c r="S97" s="59">
        <f t="shared" si="26"/>
        <v>53285.42</v>
      </c>
      <c r="T97" s="72" t="s">
        <v>39</v>
      </c>
    </row>
    <row r="98" spans="1:20" s="39" customFormat="1" x14ac:dyDescent="0.25">
      <c r="A98" s="86">
        <v>92</v>
      </c>
      <c r="B98" s="55" t="s">
        <v>254</v>
      </c>
      <c r="C98" s="97" t="s">
        <v>855</v>
      </c>
      <c r="D98" s="55" t="s">
        <v>257</v>
      </c>
      <c r="E98" s="55" t="s">
        <v>252</v>
      </c>
      <c r="F98" s="56" t="s">
        <v>863</v>
      </c>
      <c r="G98" s="57">
        <v>46000</v>
      </c>
      <c r="H98" s="57">
        <v>1289.46</v>
      </c>
      <c r="I98" s="59">
        <v>25</v>
      </c>
      <c r="J98" s="103">
        <v>1320.2</v>
      </c>
      <c r="K98" s="96">
        <f t="shared" si="19"/>
        <v>3265.9999999999995</v>
      </c>
      <c r="L98" s="71">
        <f t="shared" si="20"/>
        <v>506.00000000000006</v>
      </c>
      <c r="M98" s="102">
        <v>1398.4</v>
      </c>
      <c r="N98" s="59">
        <f t="shared" si="21"/>
        <v>3261.4</v>
      </c>
      <c r="O98" s="59"/>
      <c r="P98" s="59">
        <f t="shared" si="23"/>
        <v>2718.6000000000004</v>
      </c>
      <c r="Q98" s="59">
        <f t="shared" si="24"/>
        <v>4033.06</v>
      </c>
      <c r="R98" s="59">
        <f t="shared" si="25"/>
        <v>7033.4</v>
      </c>
      <c r="S98" s="59">
        <f t="shared" si="26"/>
        <v>41966.94</v>
      </c>
      <c r="T98" s="72" t="s">
        <v>39</v>
      </c>
    </row>
    <row r="99" spans="1:20" s="39" customFormat="1" x14ac:dyDescent="0.25">
      <c r="A99" s="86">
        <v>93</v>
      </c>
      <c r="B99" s="55" t="s">
        <v>270</v>
      </c>
      <c r="C99" s="97" t="s">
        <v>854</v>
      </c>
      <c r="D99" s="55" t="s">
        <v>269</v>
      </c>
      <c r="E99" s="55" t="s">
        <v>33</v>
      </c>
      <c r="F99" s="56" t="s">
        <v>862</v>
      </c>
      <c r="G99" s="57">
        <v>45000</v>
      </c>
      <c r="H99" s="93">
        <v>1148.33</v>
      </c>
      <c r="I99" s="59">
        <v>25</v>
      </c>
      <c r="J99" s="103">
        <v>1291.5</v>
      </c>
      <c r="K99" s="96">
        <f t="shared" si="19"/>
        <v>3194.9999999999995</v>
      </c>
      <c r="L99" s="71">
        <f t="shared" si="20"/>
        <v>495.00000000000006</v>
      </c>
      <c r="M99" s="102">
        <v>1368</v>
      </c>
      <c r="N99" s="59">
        <f t="shared" si="21"/>
        <v>3190.5</v>
      </c>
      <c r="O99" s="59"/>
      <c r="P99" s="59">
        <f t="shared" si="23"/>
        <v>2659.5</v>
      </c>
      <c r="Q99" s="59">
        <f t="shared" si="24"/>
        <v>3832.83</v>
      </c>
      <c r="R99" s="59">
        <f t="shared" si="25"/>
        <v>6880.5</v>
      </c>
      <c r="S99" s="59">
        <f t="shared" si="26"/>
        <v>41167.17</v>
      </c>
      <c r="T99" s="72" t="s">
        <v>39</v>
      </c>
    </row>
    <row r="100" spans="1:20" s="39" customFormat="1" x14ac:dyDescent="0.25">
      <c r="A100" s="86">
        <v>94</v>
      </c>
      <c r="B100" s="55" t="s">
        <v>261</v>
      </c>
      <c r="C100" s="97" t="s">
        <v>855</v>
      </c>
      <c r="D100" s="55" t="s">
        <v>259</v>
      </c>
      <c r="E100" s="55" t="s">
        <v>105</v>
      </c>
      <c r="F100" s="56" t="s">
        <v>863</v>
      </c>
      <c r="G100" s="57">
        <v>80000</v>
      </c>
      <c r="H100" s="57">
        <v>6972</v>
      </c>
      <c r="I100" s="59">
        <v>25</v>
      </c>
      <c r="J100" s="103">
        <v>2296</v>
      </c>
      <c r="K100" s="96">
        <f t="shared" si="19"/>
        <v>5679.9999999999991</v>
      </c>
      <c r="L100" s="71">
        <v>851.51</v>
      </c>
      <c r="M100" s="102">
        <v>2432</v>
      </c>
      <c r="N100" s="59">
        <f t="shared" si="21"/>
        <v>5672</v>
      </c>
      <c r="O100" s="59"/>
      <c r="P100" s="59">
        <f t="shared" si="23"/>
        <v>4728</v>
      </c>
      <c r="Q100" s="59">
        <f t="shared" si="24"/>
        <v>11725</v>
      </c>
      <c r="R100" s="59">
        <f t="shared" si="25"/>
        <v>12203.509999999998</v>
      </c>
      <c r="S100" s="59">
        <f t="shared" si="26"/>
        <v>68275</v>
      </c>
      <c r="T100" s="72" t="s">
        <v>39</v>
      </c>
    </row>
    <row r="101" spans="1:20" s="39" customFormat="1" x14ac:dyDescent="0.25">
      <c r="A101" s="86">
        <v>95</v>
      </c>
      <c r="B101" s="55" t="s">
        <v>264</v>
      </c>
      <c r="C101" s="97" t="s">
        <v>855</v>
      </c>
      <c r="D101" s="55" t="s">
        <v>259</v>
      </c>
      <c r="E101" s="55" t="s">
        <v>267</v>
      </c>
      <c r="F101" s="56" t="s">
        <v>862</v>
      </c>
      <c r="G101" s="57">
        <v>46000</v>
      </c>
      <c r="H101" s="93">
        <v>1289.46</v>
      </c>
      <c r="I101" s="59">
        <v>25</v>
      </c>
      <c r="J101" s="103">
        <v>1320.2</v>
      </c>
      <c r="K101" s="96">
        <f t="shared" si="19"/>
        <v>3265.9999999999995</v>
      </c>
      <c r="L101" s="71">
        <f t="shared" si="20"/>
        <v>506.00000000000006</v>
      </c>
      <c r="M101" s="102">
        <v>1398.4</v>
      </c>
      <c r="N101" s="59">
        <f t="shared" si="21"/>
        <v>3261.4</v>
      </c>
      <c r="O101" s="59"/>
      <c r="P101" s="59">
        <f t="shared" si="23"/>
        <v>2718.6000000000004</v>
      </c>
      <c r="Q101" s="59">
        <f t="shared" si="24"/>
        <v>4033.06</v>
      </c>
      <c r="R101" s="59">
        <f t="shared" si="25"/>
        <v>7033.4</v>
      </c>
      <c r="S101" s="59">
        <f t="shared" si="26"/>
        <v>41966.94</v>
      </c>
      <c r="T101" s="72" t="s">
        <v>39</v>
      </c>
    </row>
    <row r="102" spans="1:20" s="39" customFormat="1" x14ac:dyDescent="0.25">
      <c r="A102" s="86">
        <v>96</v>
      </c>
      <c r="B102" s="55" t="s">
        <v>260</v>
      </c>
      <c r="C102" s="97" t="s">
        <v>855</v>
      </c>
      <c r="D102" s="55" t="s">
        <v>259</v>
      </c>
      <c r="E102" s="55" t="s">
        <v>267</v>
      </c>
      <c r="F102" s="56" t="s">
        <v>862</v>
      </c>
      <c r="G102" s="57">
        <v>46000</v>
      </c>
      <c r="H102" s="128">
        <v>1032.1400000000001</v>
      </c>
      <c r="I102" s="59">
        <v>25</v>
      </c>
      <c r="J102" s="103">
        <v>1320.2</v>
      </c>
      <c r="K102" s="96">
        <f t="shared" si="19"/>
        <v>3265.9999999999995</v>
      </c>
      <c r="L102" s="71">
        <f t="shared" si="20"/>
        <v>506.00000000000006</v>
      </c>
      <c r="M102" s="102">
        <v>1398.4</v>
      </c>
      <c r="N102" s="59">
        <f t="shared" si="21"/>
        <v>3261.4</v>
      </c>
      <c r="O102" s="59"/>
      <c r="P102" s="59">
        <f t="shared" si="23"/>
        <v>2718.6000000000004</v>
      </c>
      <c r="Q102" s="59">
        <f t="shared" si="24"/>
        <v>3775.7400000000002</v>
      </c>
      <c r="R102" s="59">
        <f t="shared" si="25"/>
        <v>7033.4</v>
      </c>
      <c r="S102" s="59">
        <f t="shared" si="26"/>
        <v>42224.26</v>
      </c>
      <c r="T102" s="72" t="s">
        <v>39</v>
      </c>
    </row>
    <row r="103" spans="1:20" s="39" customFormat="1" x14ac:dyDescent="0.25">
      <c r="A103" s="86">
        <v>97</v>
      </c>
      <c r="B103" s="55" t="s">
        <v>265</v>
      </c>
      <c r="C103" s="97" t="s">
        <v>855</v>
      </c>
      <c r="D103" s="55" t="s">
        <v>259</v>
      </c>
      <c r="E103" s="55" t="s">
        <v>267</v>
      </c>
      <c r="F103" s="56" t="s">
        <v>862</v>
      </c>
      <c r="G103" s="57">
        <v>46000</v>
      </c>
      <c r="H103" s="128">
        <v>1289.46</v>
      </c>
      <c r="I103" s="59">
        <v>25</v>
      </c>
      <c r="J103" s="103">
        <v>1320.2</v>
      </c>
      <c r="K103" s="96">
        <f t="shared" si="19"/>
        <v>3265.9999999999995</v>
      </c>
      <c r="L103" s="71">
        <f t="shared" si="20"/>
        <v>506.00000000000006</v>
      </c>
      <c r="M103" s="102">
        <v>1398.4</v>
      </c>
      <c r="N103" s="59">
        <f t="shared" si="21"/>
        <v>3261.4</v>
      </c>
      <c r="O103" s="59"/>
      <c r="P103" s="59">
        <f t="shared" si="23"/>
        <v>2718.6000000000004</v>
      </c>
      <c r="Q103" s="59">
        <f t="shared" si="24"/>
        <v>4033.06</v>
      </c>
      <c r="R103" s="59">
        <f t="shared" si="25"/>
        <v>7033.4</v>
      </c>
      <c r="S103" s="59">
        <f t="shared" si="26"/>
        <v>41966.94</v>
      </c>
      <c r="T103" s="72" t="s">
        <v>39</v>
      </c>
    </row>
    <row r="104" spans="1:20" s="39" customFormat="1" x14ac:dyDescent="0.25">
      <c r="A104" s="86">
        <v>98</v>
      </c>
      <c r="B104" s="55" t="s">
        <v>266</v>
      </c>
      <c r="C104" s="97" t="s">
        <v>855</v>
      </c>
      <c r="D104" s="55" t="s">
        <v>259</v>
      </c>
      <c r="E104" s="55" t="s">
        <v>267</v>
      </c>
      <c r="F104" s="56" t="s">
        <v>862</v>
      </c>
      <c r="G104" s="57">
        <v>46000</v>
      </c>
      <c r="H104" s="93">
        <v>1289.46</v>
      </c>
      <c r="I104" s="59">
        <v>25</v>
      </c>
      <c r="J104" s="103">
        <v>1320.2</v>
      </c>
      <c r="K104" s="96">
        <f t="shared" si="19"/>
        <v>3265.9999999999995</v>
      </c>
      <c r="L104" s="71">
        <f t="shared" si="20"/>
        <v>506.00000000000006</v>
      </c>
      <c r="M104" s="102">
        <v>1398.4</v>
      </c>
      <c r="N104" s="59">
        <f t="shared" si="21"/>
        <v>3261.4</v>
      </c>
      <c r="O104" s="59"/>
      <c r="P104" s="59">
        <f t="shared" si="23"/>
        <v>2718.6000000000004</v>
      </c>
      <c r="Q104" s="59">
        <f t="shared" si="24"/>
        <v>4033.06</v>
      </c>
      <c r="R104" s="59">
        <f t="shared" si="25"/>
        <v>7033.4</v>
      </c>
      <c r="S104" s="59">
        <f t="shared" si="26"/>
        <v>41966.94</v>
      </c>
      <c r="T104" s="72" t="s">
        <v>39</v>
      </c>
    </row>
    <row r="105" spans="1:20" s="39" customFormat="1" x14ac:dyDescent="0.25">
      <c r="A105" s="86">
        <v>99</v>
      </c>
      <c r="B105" s="55" t="s">
        <v>263</v>
      </c>
      <c r="C105" s="97" t="s">
        <v>854</v>
      </c>
      <c r="D105" s="55" t="s">
        <v>259</v>
      </c>
      <c r="E105" s="55" t="s">
        <v>268</v>
      </c>
      <c r="F105" s="56" t="s">
        <v>862</v>
      </c>
      <c r="G105" s="57">
        <v>46000</v>
      </c>
      <c r="H105" s="93">
        <v>1289.46</v>
      </c>
      <c r="I105" s="59">
        <v>25</v>
      </c>
      <c r="J105" s="103">
        <v>1320.2</v>
      </c>
      <c r="K105" s="96">
        <f t="shared" si="19"/>
        <v>3265.9999999999995</v>
      </c>
      <c r="L105" s="71">
        <f t="shared" si="20"/>
        <v>506.00000000000006</v>
      </c>
      <c r="M105" s="102">
        <v>1398.4</v>
      </c>
      <c r="N105" s="59">
        <f t="shared" si="21"/>
        <v>3261.4</v>
      </c>
      <c r="O105" s="59"/>
      <c r="P105" s="59">
        <f t="shared" si="23"/>
        <v>2718.6000000000004</v>
      </c>
      <c r="Q105" s="59">
        <f t="shared" si="24"/>
        <v>4033.06</v>
      </c>
      <c r="R105" s="59">
        <f t="shared" si="25"/>
        <v>7033.4</v>
      </c>
      <c r="S105" s="59">
        <f t="shared" si="26"/>
        <v>41966.94</v>
      </c>
      <c r="T105" s="72" t="s">
        <v>39</v>
      </c>
    </row>
    <row r="106" spans="1:20" s="39" customFormat="1" x14ac:dyDescent="0.25">
      <c r="A106" s="86">
        <v>100</v>
      </c>
      <c r="B106" s="55" t="s">
        <v>262</v>
      </c>
      <c r="C106" s="97" t="s">
        <v>854</v>
      </c>
      <c r="D106" s="55" t="s">
        <v>1076</v>
      </c>
      <c r="E106" s="55" t="s">
        <v>993</v>
      </c>
      <c r="F106" s="56" t="s">
        <v>863</v>
      </c>
      <c r="G106" s="57">
        <v>46000</v>
      </c>
      <c r="H106" s="93">
        <v>1289.46</v>
      </c>
      <c r="I106" s="59">
        <v>25</v>
      </c>
      <c r="J106" s="103">
        <v>1320.2</v>
      </c>
      <c r="K106" s="96">
        <f>+G106*7.1%</f>
        <v>3265.9999999999995</v>
      </c>
      <c r="L106" s="71">
        <f>+G106*1.1%</f>
        <v>506.00000000000006</v>
      </c>
      <c r="M106" s="102">
        <v>1398.4</v>
      </c>
      <c r="N106" s="59">
        <f>+G106*7.09%</f>
        <v>3261.4</v>
      </c>
      <c r="O106" s="59"/>
      <c r="P106" s="59">
        <f>+J106+M106</f>
        <v>2718.6000000000004</v>
      </c>
      <c r="Q106" s="59">
        <f t="shared" si="24"/>
        <v>4033.06</v>
      </c>
      <c r="R106" s="59">
        <f t="shared" si="25"/>
        <v>7033.4</v>
      </c>
      <c r="S106" s="59">
        <f>+G106-Q106</f>
        <v>41966.94</v>
      </c>
      <c r="T106" s="72" t="s">
        <v>39</v>
      </c>
    </row>
    <row r="107" spans="1:20" s="39" customFormat="1" x14ac:dyDescent="0.25">
      <c r="A107" s="86">
        <v>101</v>
      </c>
      <c r="B107" s="55" t="s">
        <v>102</v>
      </c>
      <c r="C107" s="55" t="s">
        <v>854</v>
      </c>
      <c r="D107" s="55" t="s">
        <v>1076</v>
      </c>
      <c r="E107" s="55" t="s">
        <v>107</v>
      </c>
      <c r="F107" s="56" t="s">
        <v>863</v>
      </c>
      <c r="G107" s="57">
        <v>25000</v>
      </c>
      <c r="H107" s="58">
        <v>0</v>
      </c>
      <c r="I107" s="59">
        <v>25</v>
      </c>
      <c r="J107" s="103">
        <v>717.5</v>
      </c>
      <c r="K107" s="96">
        <f t="shared" ref="K107:K128" si="27">+G107*7.1%</f>
        <v>1774.9999999999998</v>
      </c>
      <c r="L107" s="71">
        <f t="shared" ref="L107:L128" si="28">+G107*1.1%</f>
        <v>275</v>
      </c>
      <c r="M107" s="102">
        <v>760</v>
      </c>
      <c r="N107" s="59">
        <f t="shared" ref="N107:N128" si="29">+G107*7.09%</f>
        <v>1772.5000000000002</v>
      </c>
      <c r="O107" s="59"/>
      <c r="P107" s="59">
        <f t="shared" ref="P107:P128" si="30">+J107+M107</f>
        <v>1477.5</v>
      </c>
      <c r="Q107" s="59">
        <f t="shared" si="24"/>
        <v>1502.5</v>
      </c>
      <c r="R107" s="59">
        <f t="shared" si="25"/>
        <v>3822.5</v>
      </c>
      <c r="S107" s="59">
        <f t="shared" ref="S107:S128" si="31">+G107-Q107</f>
        <v>23497.5</v>
      </c>
      <c r="T107" s="72" t="s">
        <v>39</v>
      </c>
    </row>
    <row r="108" spans="1:20" s="39" customFormat="1" x14ac:dyDescent="0.25">
      <c r="A108" s="86">
        <v>102</v>
      </c>
      <c r="B108" s="55" t="s">
        <v>43</v>
      </c>
      <c r="C108" s="55" t="s">
        <v>855</v>
      </c>
      <c r="D108" s="55" t="s">
        <v>1076</v>
      </c>
      <c r="E108" s="55" t="s">
        <v>33</v>
      </c>
      <c r="F108" s="56" t="s">
        <v>863</v>
      </c>
      <c r="G108" s="57">
        <v>25000</v>
      </c>
      <c r="H108" s="58">
        <v>0</v>
      </c>
      <c r="I108" s="59">
        <v>25</v>
      </c>
      <c r="J108" s="103">
        <v>717.5</v>
      </c>
      <c r="K108" s="96">
        <f t="shared" si="27"/>
        <v>1774.9999999999998</v>
      </c>
      <c r="L108" s="71">
        <f t="shared" si="28"/>
        <v>275</v>
      </c>
      <c r="M108" s="102">
        <v>760</v>
      </c>
      <c r="N108" s="59">
        <f t="shared" si="29"/>
        <v>1772.5000000000002</v>
      </c>
      <c r="O108" s="59"/>
      <c r="P108" s="59">
        <f t="shared" si="30"/>
        <v>1477.5</v>
      </c>
      <c r="Q108" s="59">
        <f t="shared" si="24"/>
        <v>1502.5</v>
      </c>
      <c r="R108" s="59">
        <f t="shared" si="25"/>
        <v>3822.5</v>
      </c>
      <c r="S108" s="59">
        <f t="shared" si="31"/>
        <v>23497.5</v>
      </c>
      <c r="T108" s="72" t="s">
        <v>39</v>
      </c>
    </row>
    <row r="109" spans="1:20" s="39" customFormat="1" x14ac:dyDescent="0.25">
      <c r="A109" s="86">
        <v>103</v>
      </c>
      <c r="B109" s="55" t="s">
        <v>54</v>
      </c>
      <c r="C109" s="55" t="s">
        <v>854</v>
      </c>
      <c r="D109" s="55" t="s">
        <v>1076</v>
      </c>
      <c r="E109" s="55" t="s">
        <v>62</v>
      </c>
      <c r="F109" s="56" t="s">
        <v>858</v>
      </c>
      <c r="G109" s="57">
        <v>25000</v>
      </c>
      <c r="H109" s="58">
        <v>0</v>
      </c>
      <c r="I109" s="59">
        <v>25</v>
      </c>
      <c r="J109" s="103">
        <v>717.5</v>
      </c>
      <c r="K109" s="96">
        <f t="shared" si="27"/>
        <v>1774.9999999999998</v>
      </c>
      <c r="L109" s="71">
        <f t="shared" si="28"/>
        <v>275</v>
      </c>
      <c r="M109" s="102">
        <v>760</v>
      </c>
      <c r="N109" s="59">
        <f t="shared" si="29"/>
        <v>1772.5000000000002</v>
      </c>
      <c r="O109" s="59"/>
      <c r="P109" s="59">
        <f t="shared" si="30"/>
        <v>1477.5</v>
      </c>
      <c r="Q109" s="59">
        <f t="shared" si="24"/>
        <v>1502.5</v>
      </c>
      <c r="R109" s="59">
        <f t="shared" si="25"/>
        <v>3822.5</v>
      </c>
      <c r="S109" s="59">
        <f t="shared" si="31"/>
        <v>23497.5</v>
      </c>
      <c r="T109" s="72" t="s">
        <v>39</v>
      </c>
    </row>
    <row r="110" spans="1:20" s="39" customFormat="1" x14ac:dyDescent="0.25">
      <c r="A110" s="86">
        <v>104</v>
      </c>
      <c r="B110" s="55" t="s">
        <v>908</v>
      </c>
      <c r="C110" s="55" t="s">
        <v>854</v>
      </c>
      <c r="D110" s="55" t="s">
        <v>1076</v>
      </c>
      <c r="E110" s="55" t="s">
        <v>33</v>
      </c>
      <c r="F110" s="55" t="s">
        <v>40</v>
      </c>
      <c r="G110" s="57">
        <v>25000</v>
      </c>
      <c r="H110" s="58">
        <v>0</v>
      </c>
      <c r="I110" s="59">
        <v>25</v>
      </c>
      <c r="J110" s="103">
        <v>717.5</v>
      </c>
      <c r="K110" s="96">
        <f t="shared" si="27"/>
        <v>1774.9999999999998</v>
      </c>
      <c r="L110" s="71">
        <f t="shared" si="28"/>
        <v>275</v>
      </c>
      <c r="M110" s="102">
        <v>760</v>
      </c>
      <c r="N110" s="59">
        <f t="shared" si="29"/>
        <v>1772.5000000000002</v>
      </c>
      <c r="O110" s="59"/>
      <c r="P110" s="59">
        <f t="shared" si="30"/>
        <v>1477.5</v>
      </c>
      <c r="Q110" s="59">
        <f t="shared" si="24"/>
        <v>1502.5</v>
      </c>
      <c r="R110" s="59">
        <f t="shared" si="25"/>
        <v>3822.5</v>
      </c>
      <c r="S110" s="59">
        <f t="shared" si="31"/>
        <v>23497.5</v>
      </c>
      <c r="T110" s="72" t="s">
        <v>39</v>
      </c>
    </row>
    <row r="111" spans="1:20" s="39" customFormat="1" x14ac:dyDescent="0.25">
      <c r="A111" s="86">
        <v>105</v>
      </c>
      <c r="B111" s="55" t="s">
        <v>934</v>
      </c>
      <c r="C111" s="55" t="s">
        <v>854</v>
      </c>
      <c r="D111" s="55" t="s">
        <v>1076</v>
      </c>
      <c r="E111" s="55" t="s">
        <v>33</v>
      </c>
      <c r="F111" s="55" t="s">
        <v>40</v>
      </c>
      <c r="G111" s="57">
        <v>25000</v>
      </c>
      <c r="H111" s="58">
        <v>0</v>
      </c>
      <c r="I111" s="59">
        <v>25</v>
      </c>
      <c r="J111" s="103">
        <v>717.5</v>
      </c>
      <c r="K111" s="96">
        <f t="shared" si="27"/>
        <v>1774.9999999999998</v>
      </c>
      <c r="L111" s="71">
        <f t="shared" si="28"/>
        <v>275</v>
      </c>
      <c r="M111" s="102">
        <v>760</v>
      </c>
      <c r="N111" s="59">
        <f t="shared" si="29"/>
        <v>1772.5000000000002</v>
      </c>
      <c r="O111" s="59"/>
      <c r="P111" s="59">
        <f t="shared" si="30"/>
        <v>1477.5</v>
      </c>
      <c r="Q111" s="59">
        <f t="shared" si="24"/>
        <v>1502.5</v>
      </c>
      <c r="R111" s="59">
        <f t="shared" si="25"/>
        <v>3822.5</v>
      </c>
      <c r="S111" s="59">
        <f t="shared" si="31"/>
        <v>23497.5</v>
      </c>
      <c r="T111" s="72" t="s">
        <v>39</v>
      </c>
    </row>
    <row r="112" spans="1:20" s="39" customFormat="1" x14ac:dyDescent="0.25">
      <c r="A112" s="86">
        <v>106</v>
      </c>
      <c r="B112" s="55" t="s">
        <v>909</v>
      </c>
      <c r="C112" s="55" t="s">
        <v>854</v>
      </c>
      <c r="D112" s="55" t="s">
        <v>1076</v>
      </c>
      <c r="E112" s="55" t="s">
        <v>33</v>
      </c>
      <c r="F112" s="56" t="s">
        <v>862</v>
      </c>
      <c r="G112" s="57">
        <v>25000</v>
      </c>
      <c r="H112" s="58">
        <v>0</v>
      </c>
      <c r="I112" s="59">
        <v>25</v>
      </c>
      <c r="J112" s="103">
        <v>717.5</v>
      </c>
      <c r="K112" s="96">
        <f t="shared" si="27"/>
        <v>1774.9999999999998</v>
      </c>
      <c r="L112" s="71">
        <f t="shared" si="28"/>
        <v>275</v>
      </c>
      <c r="M112" s="102">
        <v>760</v>
      </c>
      <c r="N112" s="59">
        <f t="shared" si="29"/>
        <v>1772.5000000000002</v>
      </c>
      <c r="O112" s="59"/>
      <c r="P112" s="59">
        <f t="shared" si="30"/>
        <v>1477.5</v>
      </c>
      <c r="Q112" s="59">
        <f t="shared" si="24"/>
        <v>1502.5</v>
      </c>
      <c r="R112" s="59">
        <f t="shared" si="25"/>
        <v>3822.5</v>
      </c>
      <c r="S112" s="59">
        <f t="shared" si="31"/>
        <v>23497.5</v>
      </c>
      <c r="T112" s="72" t="s">
        <v>39</v>
      </c>
    </row>
    <row r="113" spans="1:20" s="39" customFormat="1" x14ac:dyDescent="0.25">
      <c r="A113" s="86">
        <v>107</v>
      </c>
      <c r="B113" s="55" t="s">
        <v>910</v>
      </c>
      <c r="C113" s="55" t="s">
        <v>855</v>
      </c>
      <c r="D113" s="55" t="s">
        <v>1076</v>
      </c>
      <c r="E113" s="55" t="s">
        <v>33</v>
      </c>
      <c r="F113" s="56" t="s">
        <v>862</v>
      </c>
      <c r="G113" s="57">
        <v>25000</v>
      </c>
      <c r="H113" s="58">
        <v>0</v>
      </c>
      <c r="I113" s="59">
        <v>25</v>
      </c>
      <c r="J113" s="103">
        <v>717.5</v>
      </c>
      <c r="K113" s="96">
        <f t="shared" si="27"/>
        <v>1774.9999999999998</v>
      </c>
      <c r="L113" s="71">
        <f t="shared" si="28"/>
        <v>275</v>
      </c>
      <c r="M113" s="102">
        <v>760</v>
      </c>
      <c r="N113" s="59">
        <f t="shared" si="29"/>
        <v>1772.5000000000002</v>
      </c>
      <c r="O113" s="59"/>
      <c r="P113" s="59">
        <f t="shared" si="30"/>
        <v>1477.5</v>
      </c>
      <c r="Q113" s="59">
        <f t="shared" si="24"/>
        <v>1502.5</v>
      </c>
      <c r="R113" s="59">
        <f t="shared" si="25"/>
        <v>3822.5</v>
      </c>
      <c r="S113" s="59">
        <f t="shared" si="31"/>
        <v>23497.5</v>
      </c>
      <c r="T113" s="72" t="s">
        <v>39</v>
      </c>
    </row>
    <row r="114" spans="1:20" s="54" customFormat="1" x14ac:dyDescent="0.25">
      <c r="A114" s="86">
        <v>108</v>
      </c>
      <c r="B114" s="55" t="s">
        <v>1034</v>
      </c>
      <c r="C114" s="55" t="s">
        <v>854</v>
      </c>
      <c r="D114" s="55" t="s">
        <v>1076</v>
      </c>
      <c r="E114" s="55" t="s">
        <v>62</v>
      </c>
      <c r="F114" s="56" t="s">
        <v>858</v>
      </c>
      <c r="G114" s="57">
        <v>45000</v>
      </c>
      <c r="H114" s="93">
        <v>1148.33</v>
      </c>
      <c r="I114" s="59">
        <v>25</v>
      </c>
      <c r="J114" s="103">
        <v>1291.5</v>
      </c>
      <c r="K114" s="96">
        <f t="shared" si="27"/>
        <v>3194.9999999999995</v>
      </c>
      <c r="L114" s="71">
        <f t="shared" si="28"/>
        <v>495.00000000000006</v>
      </c>
      <c r="M114" s="102">
        <v>1368</v>
      </c>
      <c r="N114" s="59">
        <f t="shared" si="29"/>
        <v>3190.5</v>
      </c>
      <c r="O114" s="59"/>
      <c r="P114" s="59">
        <f t="shared" si="30"/>
        <v>2659.5</v>
      </c>
      <c r="Q114" s="59">
        <f t="shared" si="24"/>
        <v>3832.83</v>
      </c>
      <c r="R114" s="59">
        <f t="shared" si="25"/>
        <v>6880.5</v>
      </c>
      <c r="S114" s="59">
        <f t="shared" si="31"/>
        <v>41167.17</v>
      </c>
      <c r="T114" s="72" t="s">
        <v>39</v>
      </c>
    </row>
    <row r="115" spans="1:20" s="39" customFormat="1" x14ac:dyDescent="0.25">
      <c r="A115" s="86">
        <v>109</v>
      </c>
      <c r="B115" s="55" t="s">
        <v>52</v>
      </c>
      <c r="C115" s="55" t="s">
        <v>855</v>
      </c>
      <c r="D115" s="55" t="s">
        <v>1076</v>
      </c>
      <c r="E115" s="55" t="s">
        <v>33</v>
      </c>
      <c r="F115" s="56" t="s">
        <v>863</v>
      </c>
      <c r="G115" s="57">
        <v>25000</v>
      </c>
      <c r="H115" s="58">
        <v>0</v>
      </c>
      <c r="I115" s="59">
        <v>25</v>
      </c>
      <c r="J115" s="103">
        <v>717.5</v>
      </c>
      <c r="K115" s="96">
        <f>+G115*7.1%</f>
        <v>1774.9999999999998</v>
      </c>
      <c r="L115" s="71">
        <f>+G115*1.1%</f>
        <v>275</v>
      </c>
      <c r="M115" s="102">
        <v>760</v>
      </c>
      <c r="N115" s="59">
        <f>+G115*7.09%</f>
        <v>1772.5000000000002</v>
      </c>
      <c r="O115" s="59"/>
      <c r="P115" s="59">
        <f>+J115+M115</f>
        <v>1477.5</v>
      </c>
      <c r="Q115" s="59">
        <f t="shared" si="24"/>
        <v>1502.5</v>
      </c>
      <c r="R115" s="59">
        <f t="shared" si="25"/>
        <v>3822.5</v>
      </c>
      <c r="S115" s="59">
        <f>+G115-Q115</f>
        <v>23497.5</v>
      </c>
      <c r="T115" s="72" t="s">
        <v>39</v>
      </c>
    </row>
    <row r="116" spans="1:20" s="39" customFormat="1" x14ac:dyDescent="0.25">
      <c r="A116" s="86">
        <v>110</v>
      </c>
      <c r="B116" s="55" t="s">
        <v>722</v>
      </c>
      <c r="C116" s="55" t="s">
        <v>855</v>
      </c>
      <c r="D116" s="55" t="s">
        <v>1076</v>
      </c>
      <c r="E116" s="55" t="s">
        <v>62</v>
      </c>
      <c r="F116" s="56" t="s">
        <v>858</v>
      </c>
      <c r="G116" s="67">
        <v>25000</v>
      </c>
      <c r="H116" s="68">
        <v>0</v>
      </c>
      <c r="I116" s="59">
        <v>25</v>
      </c>
      <c r="J116" s="105">
        <v>717.5</v>
      </c>
      <c r="K116" s="99">
        <f>+G116*7.1%</f>
        <v>1774.9999999999998</v>
      </c>
      <c r="L116" s="71">
        <f>+G116*1.1%</f>
        <v>275</v>
      </c>
      <c r="M116" s="118">
        <v>760</v>
      </c>
      <c r="N116" s="69">
        <f>+G116*7.09%</f>
        <v>1772.5000000000002</v>
      </c>
      <c r="O116" s="69"/>
      <c r="P116" s="69">
        <f>+J116+M116</f>
        <v>1477.5</v>
      </c>
      <c r="Q116" s="59">
        <f t="shared" si="24"/>
        <v>1502.5</v>
      </c>
      <c r="R116" s="59">
        <f t="shared" si="25"/>
        <v>3822.5</v>
      </c>
      <c r="S116" s="69">
        <f>+G116-Q116</f>
        <v>23497.5</v>
      </c>
      <c r="T116" s="72" t="s">
        <v>39</v>
      </c>
    </row>
    <row r="117" spans="1:20" s="39" customFormat="1" x14ac:dyDescent="0.25">
      <c r="A117" s="86">
        <v>111</v>
      </c>
      <c r="B117" s="55" t="s">
        <v>1005</v>
      </c>
      <c r="C117" s="55" t="s">
        <v>854</v>
      </c>
      <c r="D117" s="55" t="s">
        <v>1076</v>
      </c>
      <c r="E117" s="55" t="s">
        <v>62</v>
      </c>
      <c r="F117" s="56" t="s">
        <v>858</v>
      </c>
      <c r="G117" s="67">
        <v>25000</v>
      </c>
      <c r="H117" s="68">
        <v>0</v>
      </c>
      <c r="I117" s="59">
        <v>25</v>
      </c>
      <c r="J117" s="105">
        <v>717.5</v>
      </c>
      <c r="K117" s="99">
        <f>+G117*7.1%</f>
        <v>1774.9999999999998</v>
      </c>
      <c r="L117" s="71">
        <f>+G117*1.1%</f>
        <v>275</v>
      </c>
      <c r="M117" s="118">
        <v>760</v>
      </c>
      <c r="N117" s="69">
        <f>+G117*7.09%</f>
        <v>1772.5000000000002</v>
      </c>
      <c r="O117" s="69"/>
      <c r="P117" s="69">
        <f>+J117+M117</f>
        <v>1477.5</v>
      </c>
      <c r="Q117" s="59">
        <f t="shared" si="24"/>
        <v>1502.5</v>
      </c>
      <c r="R117" s="59">
        <f t="shared" si="25"/>
        <v>3822.5</v>
      </c>
      <c r="S117" s="69">
        <f>+G117-Q117</f>
        <v>23497.5</v>
      </c>
      <c r="T117" s="72" t="s">
        <v>39</v>
      </c>
    </row>
    <row r="118" spans="1:20" s="39" customFormat="1" x14ac:dyDescent="0.25">
      <c r="A118" s="86">
        <v>112</v>
      </c>
      <c r="B118" s="55" t="s">
        <v>41</v>
      </c>
      <c r="C118" s="55" t="s">
        <v>854</v>
      </c>
      <c r="D118" s="55" t="s">
        <v>1076</v>
      </c>
      <c r="E118" s="55" t="s">
        <v>57</v>
      </c>
      <c r="F118" s="56" t="s">
        <v>862</v>
      </c>
      <c r="G118" s="57">
        <v>25000</v>
      </c>
      <c r="H118" s="58">
        <v>0</v>
      </c>
      <c r="I118" s="59">
        <v>25</v>
      </c>
      <c r="J118" s="103">
        <v>717.5</v>
      </c>
      <c r="K118" s="96">
        <f t="shared" si="27"/>
        <v>1774.9999999999998</v>
      </c>
      <c r="L118" s="71">
        <f t="shared" si="28"/>
        <v>275</v>
      </c>
      <c r="M118" s="102">
        <v>760</v>
      </c>
      <c r="N118" s="59">
        <f t="shared" si="29"/>
        <v>1772.5000000000002</v>
      </c>
      <c r="O118" s="59"/>
      <c r="P118" s="59">
        <f t="shared" si="30"/>
        <v>1477.5</v>
      </c>
      <c r="Q118" s="59">
        <f t="shared" si="24"/>
        <v>1502.5</v>
      </c>
      <c r="R118" s="59">
        <f t="shared" si="25"/>
        <v>3822.5</v>
      </c>
      <c r="S118" s="59">
        <f t="shared" si="31"/>
        <v>23497.5</v>
      </c>
      <c r="T118" s="72" t="s">
        <v>39</v>
      </c>
    </row>
    <row r="119" spans="1:20" s="39" customFormat="1" x14ac:dyDescent="0.25">
      <c r="A119" s="86">
        <v>113</v>
      </c>
      <c r="B119" s="55" t="s">
        <v>49</v>
      </c>
      <c r="C119" s="55" t="s">
        <v>854</v>
      </c>
      <c r="D119" s="55" t="s">
        <v>1076</v>
      </c>
      <c r="E119" s="55" t="s">
        <v>57</v>
      </c>
      <c r="F119" s="56" t="s">
        <v>863</v>
      </c>
      <c r="G119" s="57">
        <v>25000</v>
      </c>
      <c r="H119" s="58">
        <v>0</v>
      </c>
      <c r="I119" s="59">
        <v>25</v>
      </c>
      <c r="J119" s="103">
        <v>717.5</v>
      </c>
      <c r="K119" s="96">
        <f t="shared" si="27"/>
        <v>1774.9999999999998</v>
      </c>
      <c r="L119" s="71">
        <f t="shared" si="28"/>
        <v>275</v>
      </c>
      <c r="M119" s="102">
        <v>760</v>
      </c>
      <c r="N119" s="59">
        <f t="shared" si="29"/>
        <v>1772.5000000000002</v>
      </c>
      <c r="O119" s="59"/>
      <c r="P119" s="59">
        <f t="shared" si="30"/>
        <v>1477.5</v>
      </c>
      <c r="Q119" s="59">
        <f t="shared" si="24"/>
        <v>1502.5</v>
      </c>
      <c r="R119" s="59">
        <f t="shared" si="25"/>
        <v>3822.5</v>
      </c>
      <c r="S119" s="59">
        <f t="shared" si="31"/>
        <v>23497.5</v>
      </c>
      <c r="T119" s="72" t="s">
        <v>39</v>
      </c>
    </row>
    <row r="120" spans="1:20" s="39" customFormat="1" x14ac:dyDescent="0.25">
      <c r="A120" s="86">
        <v>114</v>
      </c>
      <c r="B120" s="55" t="s">
        <v>145</v>
      </c>
      <c r="C120" s="55" t="s">
        <v>854</v>
      </c>
      <c r="D120" s="55" t="s">
        <v>1076</v>
      </c>
      <c r="E120" s="55" t="s">
        <v>140</v>
      </c>
      <c r="F120" s="56" t="s">
        <v>863</v>
      </c>
      <c r="G120" s="57">
        <v>26250</v>
      </c>
      <c r="H120" s="58">
        <v>0</v>
      </c>
      <c r="I120" s="59">
        <v>25</v>
      </c>
      <c r="J120" s="103">
        <v>753.38</v>
      </c>
      <c r="K120" s="96">
        <f t="shared" si="27"/>
        <v>1863.7499999999998</v>
      </c>
      <c r="L120" s="71">
        <f t="shared" si="28"/>
        <v>288.75000000000006</v>
      </c>
      <c r="M120" s="102">
        <v>798</v>
      </c>
      <c r="N120" s="59">
        <f t="shared" si="29"/>
        <v>1861.1250000000002</v>
      </c>
      <c r="O120" s="59"/>
      <c r="P120" s="59">
        <f t="shared" si="30"/>
        <v>1551.38</v>
      </c>
      <c r="Q120" s="59">
        <f t="shared" si="24"/>
        <v>1576.38</v>
      </c>
      <c r="R120" s="59">
        <f t="shared" si="25"/>
        <v>4013.625</v>
      </c>
      <c r="S120" s="59">
        <f t="shared" si="31"/>
        <v>24673.62</v>
      </c>
      <c r="T120" s="72" t="s">
        <v>39</v>
      </c>
    </row>
    <row r="121" spans="1:20" s="39" customFormat="1" x14ac:dyDescent="0.25">
      <c r="A121" s="86">
        <v>115</v>
      </c>
      <c r="B121" s="55" t="s">
        <v>120</v>
      </c>
      <c r="C121" s="55" t="s">
        <v>854</v>
      </c>
      <c r="D121" s="55" t="s">
        <v>1076</v>
      </c>
      <c r="E121" s="55" t="s">
        <v>121</v>
      </c>
      <c r="F121" s="56" t="s">
        <v>862</v>
      </c>
      <c r="G121" s="57">
        <v>25000</v>
      </c>
      <c r="H121" s="58">
        <v>0</v>
      </c>
      <c r="I121" s="59">
        <v>25</v>
      </c>
      <c r="J121" s="103">
        <v>717.5</v>
      </c>
      <c r="K121" s="96">
        <f t="shared" si="27"/>
        <v>1774.9999999999998</v>
      </c>
      <c r="L121" s="71">
        <f t="shared" si="28"/>
        <v>275</v>
      </c>
      <c r="M121" s="102">
        <v>760</v>
      </c>
      <c r="N121" s="59">
        <f t="shared" si="29"/>
        <v>1772.5000000000002</v>
      </c>
      <c r="O121" s="59"/>
      <c r="P121" s="59">
        <f t="shared" si="30"/>
        <v>1477.5</v>
      </c>
      <c r="Q121" s="59">
        <f t="shared" si="24"/>
        <v>1502.5</v>
      </c>
      <c r="R121" s="59">
        <f t="shared" si="25"/>
        <v>3822.5</v>
      </c>
      <c r="S121" s="59">
        <f t="shared" si="31"/>
        <v>23497.5</v>
      </c>
      <c r="T121" s="72" t="s">
        <v>39</v>
      </c>
    </row>
    <row r="122" spans="1:20" s="39" customFormat="1" x14ac:dyDescent="0.25">
      <c r="A122" s="86">
        <v>116</v>
      </c>
      <c r="B122" s="55" t="s">
        <v>247</v>
      </c>
      <c r="C122" s="97" t="s">
        <v>854</v>
      </c>
      <c r="D122" s="55" t="s">
        <v>1076</v>
      </c>
      <c r="E122" s="55" t="s">
        <v>121</v>
      </c>
      <c r="F122" s="56" t="s">
        <v>862</v>
      </c>
      <c r="G122" s="57">
        <v>25000</v>
      </c>
      <c r="H122" s="58">
        <v>0</v>
      </c>
      <c r="I122" s="59">
        <v>25</v>
      </c>
      <c r="J122" s="103">
        <v>717.5</v>
      </c>
      <c r="K122" s="96">
        <f t="shared" si="27"/>
        <v>1774.9999999999998</v>
      </c>
      <c r="L122" s="71">
        <f t="shared" si="28"/>
        <v>275</v>
      </c>
      <c r="M122" s="102">
        <v>760</v>
      </c>
      <c r="N122" s="59">
        <f t="shared" si="29"/>
        <v>1772.5000000000002</v>
      </c>
      <c r="O122" s="59"/>
      <c r="P122" s="59">
        <f t="shared" si="30"/>
        <v>1477.5</v>
      </c>
      <c r="Q122" s="59">
        <f t="shared" si="24"/>
        <v>1502.5</v>
      </c>
      <c r="R122" s="59">
        <f t="shared" si="25"/>
        <v>3822.5</v>
      </c>
      <c r="S122" s="59">
        <f t="shared" si="31"/>
        <v>23497.5</v>
      </c>
      <c r="T122" s="72" t="s">
        <v>39</v>
      </c>
    </row>
    <row r="123" spans="1:20" s="39" customFormat="1" x14ac:dyDescent="0.25">
      <c r="A123" s="86">
        <v>117</v>
      </c>
      <c r="B123" s="55" t="s">
        <v>117</v>
      </c>
      <c r="C123" s="55" t="s">
        <v>854</v>
      </c>
      <c r="D123" s="55" t="s">
        <v>1076</v>
      </c>
      <c r="E123" s="55" t="s">
        <v>121</v>
      </c>
      <c r="F123" s="56" t="s">
        <v>862</v>
      </c>
      <c r="G123" s="57">
        <v>25000</v>
      </c>
      <c r="H123" s="58">
        <v>0</v>
      </c>
      <c r="I123" s="59">
        <v>25</v>
      </c>
      <c r="J123" s="103">
        <v>717.5</v>
      </c>
      <c r="K123" s="96">
        <f t="shared" si="27"/>
        <v>1774.9999999999998</v>
      </c>
      <c r="L123" s="71">
        <f t="shared" si="28"/>
        <v>275</v>
      </c>
      <c r="M123" s="102">
        <v>760</v>
      </c>
      <c r="N123" s="59">
        <f t="shared" si="29"/>
        <v>1772.5000000000002</v>
      </c>
      <c r="O123" s="59"/>
      <c r="P123" s="59">
        <f t="shared" si="30"/>
        <v>1477.5</v>
      </c>
      <c r="Q123" s="59">
        <f t="shared" si="24"/>
        <v>1502.5</v>
      </c>
      <c r="R123" s="59">
        <f t="shared" si="25"/>
        <v>3822.5</v>
      </c>
      <c r="S123" s="59">
        <f t="shared" si="31"/>
        <v>23497.5</v>
      </c>
      <c r="T123" s="72" t="s">
        <v>39</v>
      </c>
    </row>
    <row r="124" spans="1:20" s="39" customFormat="1" x14ac:dyDescent="0.25">
      <c r="A124" s="86">
        <v>118</v>
      </c>
      <c r="B124" s="55" t="s">
        <v>1017</v>
      </c>
      <c r="C124" s="55" t="s">
        <v>855</v>
      </c>
      <c r="D124" s="55" t="s">
        <v>1076</v>
      </c>
      <c r="E124" s="55" t="s">
        <v>56</v>
      </c>
      <c r="F124" s="56" t="s">
        <v>863</v>
      </c>
      <c r="G124" s="57">
        <v>25000</v>
      </c>
      <c r="H124" s="58">
        <v>0</v>
      </c>
      <c r="I124" s="59">
        <v>25</v>
      </c>
      <c r="J124" s="103">
        <v>717.5</v>
      </c>
      <c r="K124" s="96">
        <f t="shared" si="27"/>
        <v>1774.9999999999998</v>
      </c>
      <c r="L124" s="71">
        <f t="shared" si="28"/>
        <v>275</v>
      </c>
      <c r="M124" s="102">
        <v>760</v>
      </c>
      <c r="N124" s="59">
        <f t="shared" si="29"/>
        <v>1772.5000000000002</v>
      </c>
      <c r="O124" s="59"/>
      <c r="P124" s="59">
        <f t="shared" si="30"/>
        <v>1477.5</v>
      </c>
      <c r="Q124" s="59">
        <f t="shared" si="24"/>
        <v>1502.5</v>
      </c>
      <c r="R124" s="59">
        <f t="shared" si="25"/>
        <v>3822.5</v>
      </c>
      <c r="S124" s="59">
        <f t="shared" si="31"/>
        <v>23497.5</v>
      </c>
      <c r="T124" s="72" t="s">
        <v>39</v>
      </c>
    </row>
    <row r="125" spans="1:20" s="39" customFormat="1" x14ac:dyDescent="0.25">
      <c r="A125" s="86">
        <v>119</v>
      </c>
      <c r="B125" s="55" t="s">
        <v>45</v>
      </c>
      <c r="C125" s="55" t="s">
        <v>854</v>
      </c>
      <c r="D125" s="55" t="s">
        <v>1076</v>
      </c>
      <c r="E125" s="55" t="s">
        <v>59</v>
      </c>
      <c r="F125" s="56" t="s">
        <v>863</v>
      </c>
      <c r="G125" s="57">
        <v>25000</v>
      </c>
      <c r="H125" s="58">
        <v>0</v>
      </c>
      <c r="I125" s="59">
        <v>25</v>
      </c>
      <c r="J125" s="103">
        <v>717.5</v>
      </c>
      <c r="K125" s="96">
        <f t="shared" si="27"/>
        <v>1774.9999999999998</v>
      </c>
      <c r="L125" s="71">
        <f t="shared" si="28"/>
        <v>275</v>
      </c>
      <c r="M125" s="102">
        <v>760</v>
      </c>
      <c r="N125" s="59">
        <f t="shared" si="29"/>
        <v>1772.5000000000002</v>
      </c>
      <c r="O125" s="59"/>
      <c r="P125" s="59">
        <f t="shared" si="30"/>
        <v>1477.5</v>
      </c>
      <c r="Q125" s="59">
        <f t="shared" si="24"/>
        <v>1502.5</v>
      </c>
      <c r="R125" s="59">
        <f t="shared" si="25"/>
        <v>3822.5</v>
      </c>
      <c r="S125" s="59">
        <f t="shared" si="31"/>
        <v>23497.5</v>
      </c>
      <c r="T125" s="72" t="s">
        <v>39</v>
      </c>
    </row>
    <row r="126" spans="1:20" s="39" customFormat="1" x14ac:dyDescent="0.25">
      <c r="A126" s="86">
        <v>120</v>
      </c>
      <c r="B126" s="55" t="s">
        <v>47</v>
      </c>
      <c r="C126" s="55" t="s">
        <v>854</v>
      </c>
      <c r="D126" s="55" t="s">
        <v>1076</v>
      </c>
      <c r="E126" s="55" t="s">
        <v>59</v>
      </c>
      <c r="F126" s="56" t="s">
        <v>858</v>
      </c>
      <c r="G126" s="57">
        <v>25000</v>
      </c>
      <c r="H126" s="58">
        <v>0</v>
      </c>
      <c r="I126" s="59">
        <v>25</v>
      </c>
      <c r="J126" s="103">
        <v>717.5</v>
      </c>
      <c r="K126" s="96">
        <f t="shared" si="27"/>
        <v>1774.9999999999998</v>
      </c>
      <c r="L126" s="71">
        <f t="shared" si="28"/>
        <v>275</v>
      </c>
      <c r="M126" s="117">
        <v>760</v>
      </c>
      <c r="N126" s="60">
        <f t="shared" si="29"/>
        <v>1772.5000000000002</v>
      </c>
      <c r="O126" s="60"/>
      <c r="P126" s="60">
        <f t="shared" si="30"/>
        <v>1477.5</v>
      </c>
      <c r="Q126" s="59">
        <f t="shared" si="24"/>
        <v>1502.5</v>
      </c>
      <c r="R126" s="59">
        <f t="shared" si="25"/>
        <v>3822.5</v>
      </c>
      <c r="S126" s="60">
        <f t="shared" si="31"/>
        <v>23497.5</v>
      </c>
      <c r="T126" s="72" t="s">
        <v>39</v>
      </c>
    </row>
    <row r="127" spans="1:20" s="39" customFormat="1" x14ac:dyDescent="0.25">
      <c r="A127" s="86">
        <v>121</v>
      </c>
      <c r="B127" s="55" t="s">
        <v>42</v>
      </c>
      <c r="C127" s="55" t="s">
        <v>854</v>
      </c>
      <c r="D127" s="55" t="s">
        <v>1076</v>
      </c>
      <c r="E127" s="55" t="s">
        <v>56</v>
      </c>
      <c r="F127" s="56" t="s">
        <v>862</v>
      </c>
      <c r="G127" s="57">
        <v>25000</v>
      </c>
      <c r="H127" s="58">
        <v>0</v>
      </c>
      <c r="I127" s="59">
        <v>25</v>
      </c>
      <c r="J127" s="103">
        <v>717.5</v>
      </c>
      <c r="K127" s="96">
        <f t="shared" si="27"/>
        <v>1774.9999999999998</v>
      </c>
      <c r="L127" s="71">
        <f t="shared" si="28"/>
        <v>275</v>
      </c>
      <c r="M127" s="102">
        <v>760</v>
      </c>
      <c r="N127" s="59">
        <f t="shared" si="29"/>
        <v>1772.5000000000002</v>
      </c>
      <c r="O127" s="59"/>
      <c r="P127" s="59">
        <f t="shared" si="30"/>
        <v>1477.5</v>
      </c>
      <c r="Q127" s="59">
        <f t="shared" si="24"/>
        <v>1502.5</v>
      </c>
      <c r="R127" s="59">
        <f t="shared" si="25"/>
        <v>3822.5</v>
      </c>
      <c r="S127" s="59">
        <f t="shared" si="31"/>
        <v>23497.5</v>
      </c>
      <c r="T127" s="72" t="s">
        <v>39</v>
      </c>
    </row>
    <row r="128" spans="1:20" s="39" customFormat="1" x14ac:dyDescent="0.25">
      <c r="A128" s="86">
        <v>122</v>
      </c>
      <c r="B128" s="55" t="s">
        <v>53</v>
      </c>
      <c r="C128" s="55" t="s">
        <v>855</v>
      </c>
      <c r="D128" s="55" t="s">
        <v>1076</v>
      </c>
      <c r="E128" s="55" t="s">
        <v>63</v>
      </c>
      <c r="F128" s="56" t="s">
        <v>858</v>
      </c>
      <c r="G128" s="57">
        <v>18000</v>
      </c>
      <c r="H128" s="58">
        <v>0</v>
      </c>
      <c r="I128" s="59">
        <v>25</v>
      </c>
      <c r="J128" s="103">
        <v>516.6</v>
      </c>
      <c r="K128" s="96">
        <f t="shared" si="27"/>
        <v>1277.9999999999998</v>
      </c>
      <c r="L128" s="71">
        <f t="shared" si="28"/>
        <v>198.00000000000003</v>
      </c>
      <c r="M128" s="102">
        <v>547.20000000000005</v>
      </c>
      <c r="N128" s="59">
        <f t="shared" si="29"/>
        <v>1276.2</v>
      </c>
      <c r="O128" s="59"/>
      <c r="P128" s="59">
        <f t="shared" si="30"/>
        <v>1063.8000000000002</v>
      </c>
      <c r="Q128" s="59">
        <f t="shared" si="24"/>
        <v>1088.8000000000002</v>
      </c>
      <c r="R128" s="59">
        <f t="shared" si="25"/>
        <v>2752.2</v>
      </c>
      <c r="S128" s="59">
        <f t="shared" si="31"/>
        <v>16911.2</v>
      </c>
      <c r="T128" s="72" t="s">
        <v>39</v>
      </c>
    </row>
    <row r="129" spans="1:20" s="39" customFormat="1" x14ac:dyDescent="0.25">
      <c r="A129" s="86">
        <v>123</v>
      </c>
      <c r="B129" s="55" t="s">
        <v>916</v>
      </c>
      <c r="C129" s="55" t="s">
        <v>855</v>
      </c>
      <c r="D129" s="55" t="s">
        <v>1076</v>
      </c>
      <c r="E129" s="55" t="s">
        <v>58</v>
      </c>
      <c r="F129" s="56" t="s">
        <v>858</v>
      </c>
      <c r="G129" s="57">
        <v>18000</v>
      </c>
      <c r="H129" s="58">
        <v>0</v>
      </c>
      <c r="I129" s="59">
        <v>25</v>
      </c>
      <c r="J129" s="103">
        <v>516.6</v>
      </c>
      <c r="K129" s="96">
        <f>+G129*7.1%</f>
        <v>1277.9999999999998</v>
      </c>
      <c r="L129" s="71">
        <f>+G129*1.1%</f>
        <v>198.00000000000003</v>
      </c>
      <c r="M129" s="102">
        <v>547.20000000000005</v>
      </c>
      <c r="N129" s="59">
        <f>+G129*7.09%</f>
        <v>1276.2</v>
      </c>
      <c r="O129" s="59"/>
      <c r="P129" s="59">
        <f>+J129+M129</f>
        <v>1063.8000000000002</v>
      </c>
      <c r="Q129" s="59">
        <f t="shared" si="24"/>
        <v>1088.8000000000002</v>
      </c>
      <c r="R129" s="59">
        <f t="shared" si="25"/>
        <v>2752.2</v>
      </c>
      <c r="S129" s="59">
        <f>+G129-Q129</f>
        <v>16911.2</v>
      </c>
      <c r="T129" s="72" t="s">
        <v>39</v>
      </c>
    </row>
    <row r="130" spans="1:20" s="39" customFormat="1" x14ac:dyDescent="0.25">
      <c r="A130" s="86">
        <v>124</v>
      </c>
      <c r="B130" s="55" t="s">
        <v>44</v>
      </c>
      <c r="C130" s="55" t="s">
        <v>854</v>
      </c>
      <c r="D130" s="55" t="s">
        <v>1076</v>
      </c>
      <c r="E130" s="55" t="s">
        <v>58</v>
      </c>
      <c r="F130" s="56" t="s">
        <v>863</v>
      </c>
      <c r="G130" s="57">
        <v>18000</v>
      </c>
      <c r="H130" s="58">
        <v>0</v>
      </c>
      <c r="I130" s="59">
        <v>25</v>
      </c>
      <c r="J130" s="103">
        <v>516.6</v>
      </c>
      <c r="K130" s="96">
        <f t="shared" ref="K130:K178" si="32">+G130*7.1%</f>
        <v>1277.9999999999998</v>
      </c>
      <c r="L130" s="71">
        <f t="shared" ref="L130:L178" si="33">+G130*1.1%</f>
        <v>198.00000000000003</v>
      </c>
      <c r="M130" s="102">
        <v>547.20000000000005</v>
      </c>
      <c r="N130" s="59">
        <f t="shared" ref="N130:N178" si="34">+G130*7.09%</f>
        <v>1276.2</v>
      </c>
      <c r="O130" s="59"/>
      <c r="P130" s="59">
        <f t="shared" ref="P130:P182" si="35">+J130+M130</f>
        <v>1063.8000000000002</v>
      </c>
      <c r="Q130" s="59">
        <f t="shared" si="24"/>
        <v>1088.8000000000002</v>
      </c>
      <c r="R130" s="59">
        <f t="shared" si="25"/>
        <v>2752.2</v>
      </c>
      <c r="S130" s="59">
        <f t="shared" ref="S130:S138" si="36">+G130-Q130</f>
        <v>16911.2</v>
      </c>
      <c r="T130" s="72" t="s">
        <v>39</v>
      </c>
    </row>
    <row r="131" spans="1:20" s="39" customFormat="1" x14ac:dyDescent="0.25">
      <c r="A131" s="86">
        <v>125</v>
      </c>
      <c r="B131" s="55" t="s">
        <v>987</v>
      </c>
      <c r="C131" s="55" t="s">
        <v>854</v>
      </c>
      <c r="D131" s="55" t="s">
        <v>1076</v>
      </c>
      <c r="E131" s="55" t="s">
        <v>851</v>
      </c>
      <c r="F131" s="56" t="s">
        <v>862</v>
      </c>
      <c r="G131" s="67">
        <v>16500</v>
      </c>
      <c r="H131" s="58">
        <v>0</v>
      </c>
      <c r="I131" s="59">
        <v>25</v>
      </c>
      <c r="J131" s="105">
        <v>473.55</v>
      </c>
      <c r="K131" s="99">
        <f t="shared" si="32"/>
        <v>1171.5</v>
      </c>
      <c r="L131" s="71">
        <f t="shared" si="33"/>
        <v>181.50000000000003</v>
      </c>
      <c r="M131" s="118">
        <v>501.6</v>
      </c>
      <c r="N131" s="69">
        <f t="shared" si="34"/>
        <v>1169.8500000000001</v>
      </c>
      <c r="O131" s="69"/>
      <c r="P131" s="69">
        <f t="shared" si="35"/>
        <v>975.15000000000009</v>
      </c>
      <c r="Q131" s="59">
        <f t="shared" si="24"/>
        <v>1000.1500000000001</v>
      </c>
      <c r="R131" s="59">
        <f t="shared" si="25"/>
        <v>2522.8500000000004</v>
      </c>
      <c r="S131" s="69">
        <f t="shared" si="36"/>
        <v>15499.85</v>
      </c>
      <c r="T131" s="72" t="s">
        <v>39</v>
      </c>
    </row>
    <row r="132" spans="1:20" s="39" customFormat="1" x14ac:dyDescent="0.25">
      <c r="A132" s="86">
        <v>126</v>
      </c>
      <c r="B132" s="55" t="s">
        <v>48</v>
      </c>
      <c r="C132" s="55" t="s">
        <v>855</v>
      </c>
      <c r="D132" s="55" t="s">
        <v>1077</v>
      </c>
      <c r="E132" s="55" t="s">
        <v>33</v>
      </c>
      <c r="F132" s="56" t="s">
        <v>863</v>
      </c>
      <c r="G132" s="57">
        <v>25000</v>
      </c>
      <c r="H132" s="58">
        <v>0</v>
      </c>
      <c r="I132" s="59">
        <v>25</v>
      </c>
      <c r="J132" s="103">
        <v>717.5</v>
      </c>
      <c r="K132" s="96">
        <f>+G132*7.1%</f>
        <v>1774.9999999999998</v>
      </c>
      <c r="L132" s="71">
        <f>+G132*1.1%</f>
        <v>275</v>
      </c>
      <c r="M132" s="102">
        <v>760</v>
      </c>
      <c r="N132" s="59">
        <f>+G132*7.09%</f>
        <v>1772.5000000000002</v>
      </c>
      <c r="O132" s="59"/>
      <c r="P132" s="59">
        <f>+J132+M132</f>
        <v>1477.5</v>
      </c>
      <c r="Q132" s="59">
        <f t="shared" si="24"/>
        <v>1502.5</v>
      </c>
      <c r="R132" s="59">
        <f t="shared" si="25"/>
        <v>3822.5</v>
      </c>
      <c r="S132" s="59">
        <f>+G132-Q132</f>
        <v>23497.5</v>
      </c>
      <c r="T132" s="72" t="s">
        <v>39</v>
      </c>
    </row>
    <row r="133" spans="1:20" s="39" customFormat="1" x14ac:dyDescent="0.25">
      <c r="A133" s="86">
        <v>127</v>
      </c>
      <c r="B133" s="55" t="s">
        <v>50</v>
      </c>
      <c r="C133" s="55" t="s">
        <v>854</v>
      </c>
      <c r="D133" s="55" t="s">
        <v>1077</v>
      </c>
      <c r="E133" s="55" t="s">
        <v>33</v>
      </c>
      <c r="F133" s="56" t="s">
        <v>858</v>
      </c>
      <c r="G133" s="57">
        <v>25000</v>
      </c>
      <c r="H133" s="58">
        <v>0</v>
      </c>
      <c r="I133" s="59">
        <v>25</v>
      </c>
      <c r="J133" s="103">
        <v>717.5</v>
      </c>
      <c r="K133" s="96">
        <f>+G133*7.1%</f>
        <v>1774.9999999999998</v>
      </c>
      <c r="L133" s="71">
        <f>+G133*1.1%</f>
        <v>275</v>
      </c>
      <c r="M133" s="102">
        <v>760</v>
      </c>
      <c r="N133" s="59">
        <f>+G133*7.09%</f>
        <v>1772.5000000000002</v>
      </c>
      <c r="O133" s="59"/>
      <c r="P133" s="59">
        <f>+J133+M133</f>
        <v>1477.5</v>
      </c>
      <c r="Q133" s="59">
        <f t="shared" ref="Q133:Q195" si="37">+H133+I133+J133+M133+O133</f>
        <v>1502.5</v>
      </c>
      <c r="R133" s="59">
        <f t="shared" ref="R133:R195" si="38">+K133+L133+N133</f>
        <v>3822.5</v>
      </c>
      <c r="S133" s="59">
        <f>+G133-Q133</f>
        <v>23497.5</v>
      </c>
      <c r="T133" s="72" t="s">
        <v>39</v>
      </c>
    </row>
    <row r="134" spans="1:20" s="39" customFormat="1" x14ac:dyDescent="0.25">
      <c r="A134" s="86">
        <v>128</v>
      </c>
      <c r="B134" s="55" t="s">
        <v>207</v>
      </c>
      <c r="C134" s="55" t="s">
        <v>855</v>
      </c>
      <c r="D134" s="55" t="s">
        <v>210</v>
      </c>
      <c r="E134" s="55" t="s">
        <v>211</v>
      </c>
      <c r="F134" s="56" t="s">
        <v>862</v>
      </c>
      <c r="G134" s="57">
        <v>42000</v>
      </c>
      <c r="H134" s="58">
        <v>724.92</v>
      </c>
      <c r="I134" s="59">
        <v>25</v>
      </c>
      <c r="J134" s="103">
        <v>1205.4000000000001</v>
      </c>
      <c r="K134" s="96">
        <f t="shared" si="32"/>
        <v>2981.9999999999995</v>
      </c>
      <c r="L134" s="71">
        <f t="shared" si="33"/>
        <v>462.00000000000006</v>
      </c>
      <c r="M134" s="102">
        <v>1276.8</v>
      </c>
      <c r="N134" s="59">
        <f t="shared" si="34"/>
        <v>2977.8</v>
      </c>
      <c r="O134" s="59"/>
      <c r="P134" s="59">
        <f t="shared" si="35"/>
        <v>2482.1999999999998</v>
      </c>
      <c r="Q134" s="59">
        <f t="shared" si="37"/>
        <v>3232.12</v>
      </c>
      <c r="R134" s="59">
        <f t="shared" si="38"/>
        <v>6421.7999999999993</v>
      </c>
      <c r="S134" s="59">
        <f t="shared" si="36"/>
        <v>38767.879999999997</v>
      </c>
      <c r="T134" s="72" t="s">
        <v>39</v>
      </c>
    </row>
    <row r="135" spans="1:20" s="39" customFormat="1" x14ac:dyDescent="0.25">
      <c r="A135" s="86">
        <v>129</v>
      </c>
      <c r="B135" s="55" t="s">
        <v>209</v>
      </c>
      <c r="C135" s="55" t="s">
        <v>854</v>
      </c>
      <c r="D135" s="55" t="s">
        <v>210</v>
      </c>
      <c r="E135" s="55" t="s">
        <v>134</v>
      </c>
      <c r="F135" s="56" t="s">
        <v>863</v>
      </c>
      <c r="G135" s="57">
        <v>55000</v>
      </c>
      <c r="H135" s="57">
        <v>2045.04</v>
      </c>
      <c r="I135" s="59">
        <v>25</v>
      </c>
      <c r="J135" s="103">
        <v>1578.5</v>
      </c>
      <c r="K135" s="96">
        <f t="shared" si="32"/>
        <v>3904.9999999999995</v>
      </c>
      <c r="L135" s="71">
        <f t="shared" si="33"/>
        <v>605.00000000000011</v>
      </c>
      <c r="M135" s="102">
        <v>1672</v>
      </c>
      <c r="N135" s="59">
        <f t="shared" si="34"/>
        <v>3899.5000000000005</v>
      </c>
      <c r="O135" s="59"/>
      <c r="P135" s="59">
        <f t="shared" si="35"/>
        <v>3250.5</v>
      </c>
      <c r="Q135" s="59">
        <f t="shared" si="37"/>
        <v>5320.54</v>
      </c>
      <c r="R135" s="59">
        <f t="shared" si="38"/>
        <v>8409.5</v>
      </c>
      <c r="S135" s="59">
        <f t="shared" si="36"/>
        <v>49679.46</v>
      </c>
      <c r="T135" s="72" t="s">
        <v>39</v>
      </c>
    </row>
    <row r="136" spans="1:20" s="39" customFormat="1" x14ac:dyDescent="0.25">
      <c r="A136" s="86">
        <v>130</v>
      </c>
      <c r="B136" s="55" t="s">
        <v>215</v>
      </c>
      <c r="C136" s="55" t="s">
        <v>855</v>
      </c>
      <c r="D136" s="55" t="s">
        <v>210</v>
      </c>
      <c r="E136" s="55" t="s">
        <v>221</v>
      </c>
      <c r="F136" s="56" t="s">
        <v>863</v>
      </c>
      <c r="G136" s="57">
        <v>100000</v>
      </c>
      <c r="H136" s="57">
        <v>11676.5</v>
      </c>
      <c r="I136" s="59">
        <v>25</v>
      </c>
      <c r="J136" s="103">
        <v>2870</v>
      </c>
      <c r="K136" s="96">
        <f t="shared" si="32"/>
        <v>7099.9999999999991</v>
      </c>
      <c r="L136" s="71">
        <v>851.51</v>
      </c>
      <c r="M136" s="102">
        <v>3040</v>
      </c>
      <c r="N136" s="59">
        <f t="shared" si="34"/>
        <v>7090.0000000000009</v>
      </c>
      <c r="O136" s="59"/>
      <c r="P136" s="59">
        <f t="shared" si="35"/>
        <v>5910</v>
      </c>
      <c r="Q136" s="59">
        <f t="shared" si="37"/>
        <v>17611.5</v>
      </c>
      <c r="R136" s="59">
        <f t="shared" si="38"/>
        <v>15041.51</v>
      </c>
      <c r="S136" s="59">
        <f t="shared" si="36"/>
        <v>82388.5</v>
      </c>
      <c r="T136" s="72" t="s">
        <v>39</v>
      </c>
    </row>
    <row r="137" spans="1:20" s="39" customFormat="1" x14ac:dyDescent="0.25">
      <c r="A137" s="86">
        <v>131</v>
      </c>
      <c r="B137" s="55" t="s">
        <v>208</v>
      </c>
      <c r="C137" s="55" t="s">
        <v>854</v>
      </c>
      <c r="D137" s="55" t="s">
        <v>210</v>
      </c>
      <c r="E137" s="55" t="s">
        <v>134</v>
      </c>
      <c r="F137" s="56" t="s">
        <v>863</v>
      </c>
      <c r="G137" s="57">
        <v>48000</v>
      </c>
      <c r="H137" s="93">
        <v>1571.73</v>
      </c>
      <c r="I137" s="59">
        <v>25</v>
      </c>
      <c r="J137" s="103">
        <v>1377.6</v>
      </c>
      <c r="K137" s="96">
        <f t="shared" si="32"/>
        <v>3407.9999999999995</v>
      </c>
      <c r="L137" s="71">
        <f t="shared" si="33"/>
        <v>528</v>
      </c>
      <c r="M137" s="102">
        <v>1459.2</v>
      </c>
      <c r="N137" s="59">
        <f t="shared" si="34"/>
        <v>3403.2000000000003</v>
      </c>
      <c r="O137" s="59"/>
      <c r="P137" s="59">
        <f t="shared" si="35"/>
        <v>2836.8</v>
      </c>
      <c r="Q137" s="59">
        <f t="shared" si="37"/>
        <v>4433.53</v>
      </c>
      <c r="R137" s="59">
        <f t="shared" si="38"/>
        <v>7339.2</v>
      </c>
      <c r="S137" s="59">
        <f t="shared" si="36"/>
        <v>43566.47</v>
      </c>
      <c r="T137" s="72" t="s">
        <v>39</v>
      </c>
    </row>
    <row r="138" spans="1:20" s="39" customFormat="1" x14ac:dyDescent="0.25">
      <c r="A138" s="86">
        <v>132</v>
      </c>
      <c r="B138" s="55" t="s">
        <v>205</v>
      </c>
      <c r="C138" s="55" t="s">
        <v>854</v>
      </c>
      <c r="D138" s="55" t="s">
        <v>210</v>
      </c>
      <c r="E138" s="55" t="s">
        <v>33</v>
      </c>
      <c r="F138" s="56" t="s">
        <v>862</v>
      </c>
      <c r="G138" s="57">
        <v>45000</v>
      </c>
      <c r="H138" s="93">
        <v>1148.33</v>
      </c>
      <c r="I138" s="59">
        <v>25</v>
      </c>
      <c r="J138" s="103">
        <v>1291.5</v>
      </c>
      <c r="K138" s="96">
        <f t="shared" si="32"/>
        <v>3194.9999999999995</v>
      </c>
      <c r="L138" s="71">
        <f t="shared" si="33"/>
        <v>495.00000000000006</v>
      </c>
      <c r="M138" s="102">
        <v>1368</v>
      </c>
      <c r="N138" s="59">
        <f t="shared" si="34"/>
        <v>3190.5</v>
      </c>
      <c r="O138" s="59"/>
      <c r="P138" s="59">
        <f t="shared" si="35"/>
        <v>2659.5</v>
      </c>
      <c r="Q138" s="59">
        <f t="shared" si="37"/>
        <v>3832.83</v>
      </c>
      <c r="R138" s="59">
        <f t="shared" si="38"/>
        <v>6880.5</v>
      </c>
      <c r="S138" s="59">
        <f t="shared" si="36"/>
        <v>41167.17</v>
      </c>
      <c r="T138" s="72" t="s">
        <v>39</v>
      </c>
    </row>
    <row r="139" spans="1:20" s="39" customFormat="1" x14ac:dyDescent="0.25">
      <c r="A139" s="86">
        <v>133</v>
      </c>
      <c r="B139" s="55" t="s">
        <v>206</v>
      </c>
      <c r="C139" s="55" t="s">
        <v>854</v>
      </c>
      <c r="D139" s="55" t="s">
        <v>210</v>
      </c>
      <c r="E139" s="55" t="s">
        <v>55</v>
      </c>
      <c r="F139" s="56" t="s">
        <v>863</v>
      </c>
      <c r="G139" s="57">
        <v>45000</v>
      </c>
      <c r="H139" s="93">
        <v>1148.33</v>
      </c>
      <c r="I139" s="59">
        <v>25</v>
      </c>
      <c r="J139" s="103">
        <v>1291.5</v>
      </c>
      <c r="K139" s="96">
        <f t="shared" si="32"/>
        <v>3194.9999999999995</v>
      </c>
      <c r="L139" s="71">
        <f t="shared" si="33"/>
        <v>495.00000000000006</v>
      </c>
      <c r="M139" s="102">
        <v>1368</v>
      </c>
      <c r="N139" s="59">
        <f t="shared" si="34"/>
        <v>3190.5</v>
      </c>
      <c r="O139" s="59"/>
      <c r="P139" s="59">
        <f t="shared" si="35"/>
        <v>2659.5</v>
      </c>
      <c r="Q139" s="59">
        <f t="shared" si="37"/>
        <v>3832.83</v>
      </c>
      <c r="R139" s="59">
        <f t="shared" si="38"/>
        <v>6880.5</v>
      </c>
      <c r="S139" s="59">
        <f t="shared" ref="S139:S165" si="39">+G139-Q139</f>
        <v>41167.17</v>
      </c>
      <c r="T139" s="72" t="s">
        <v>39</v>
      </c>
    </row>
    <row r="140" spans="1:20" s="39" customFormat="1" x14ac:dyDescent="0.25">
      <c r="A140" s="86">
        <v>134</v>
      </c>
      <c r="B140" s="55" t="s">
        <v>922</v>
      </c>
      <c r="C140" s="55" t="s">
        <v>855</v>
      </c>
      <c r="D140" s="55" t="s">
        <v>210</v>
      </c>
      <c r="E140" s="55" t="s">
        <v>97</v>
      </c>
      <c r="F140" s="56" t="s">
        <v>862</v>
      </c>
      <c r="G140" s="57">
        <v>5600</v>
      </c>
      <c r="H140" s="58">
        <v>0</v>
      </c>
      <c r="I140" s="59">
        <v>25</v>
      </c>
      <c r="J140" s="103">
        <v>160.72</v>
      </c>
      <c r="K140" s="96">
        <f t="shared" si="32"/>
        <v>397.59999999999997</v>
      </c>
      <c r="L140" s="71">
        <f t="shared" si="33"/>
        <v>61.600000000000009</v>
      </c>
      <c r="M140" s="102">
        <v>170.24</v>
      </c>
      <c r="N140" s="59">
        <f t="shared" si="34"/>
        <v>397.04</v>
      </c>
      <c r="O140" s="59"/>
      <c r="P140" s="59">
        <f t="shared" si="35"/>
        <v>330.96000000000004</v>
      </c>
      <c r="Q140" s="59">
        <f t="shared" si="37"/>
        <v>355.96000000000004</v>
      </c>
      <c r="R140" s="59">
        <f t="shared" si="38"/>
        <v>856.24</v>
      </c>
      <c r="S140" s="59">
        <f t="shared" si="39"/>
        <v>5244.04</v>
      </c>
      <c r="T140" s="72" t="s">
        <v>39</v>
      </c>
    </row>
    <row r="141" spans="1:20" s="39" customFormat="1" x14ac:dyDescent="0.25">
      <c r="A141" s="86">
        <v>135</v>
      </c>
      <c r="B141" s="55" t="s">
        <v>212</v>
      </c>
      <c r="C141" s="55" t="s">
        <v>854</v>
      </c>
      <c r="D141" s="55" t="s">
        <v>1088</v>
      </c>
      <c r="E141" s="55" t="s">
        <v>33</v>
      </c>
      <c r="F141" s="56" t="s">
        <v>863</v>
      </c>
      <c r="G141" s="57">
        <v>25000</v>
      </c>
      <c r="H141" s="58">
        <v>0</v>
      </c>
      <c r="I141" s="59">
        <v>25</v>
      </c>
      <c r="J141" s="103">
        <v>717.5</v>
      </c>
      <c r="K141" s="96">
        <f t="shared" si="32"/>
        <v>1774.9999999999998</v>
      </c>
      <c r="L141" s="71">
        <f t="shared" si="33"/>
        <v>275</v>
      </c>
      <c r="M141" s="102">
        <v>760</v>
      </c>
      <c r="N141" s="59">
        <f t="shared" si="34"/>
        <v>1772.5000000000002</v>
      </c>
      <c r="O141" s="59"/>
      <c r="P141" s="59">
        <f t="shared" si="35"/>
        <v>1477.5</v>
      </c>
      <c r="Q141" s="59">
        <f t="shared" si="37"/>
        <v>1502.5</v>
      </c>
      <c r="R141" s="59">
        <f t="shared" si="38"/>
        <v>3822.5</v>
      </c>
      <c r="S141" s="59">
        <f t="shared" si="39"/>
        <v>23497.5</v>
      </c>
      <c r="T141" s="72" t="s">
        <v>39</v>
      </c>
    </row>
    <row r="142" spans="1:20" s="39" customFormat="1" x14ac:dyDescent="0.25">
      <c r="A142" s="86">
        <v>136</v>
      </c>
      <c r="B142" s="55" t="s">
        <v>46</v>
      </c>
      <c r="C142" s="55" t="s">
        <v>854</v>
      </c>
      <c r="D142" s="55" t="s">
        <v>1088</v>
      </c>
      <c r="E142" s="55" t="s">
        <v>33</v>
      </c>
      <c r="F142" s="56" t="s">
        <v>862</v>
      </c>
      <c r="G142" s="57">
        <v>25000</v>
      </c>
      <c r="H142" s="58">
        <v>0</v>
      </c>
      <c r="I142" s="59">
        <v>25</v>
      </c>
      <c r="J142" s="103">
        <v>717.5</v>
      </c>
      <c r="K142" s="96">
        <f t="shared" si="32"/>
        <v>1774.9999999999998</v>
      </c>
      <c r="L142" s="71">
        <f t="shared" si="33"/>
        <v>275</v>
      </c>
      <c r="M142" s="102">
        <v>760</v>
      </c>
      <c r="N142" s="59">
        <f t="shared" si="34"/>
        <v>1772.5000000000002</v>
      </c>
      <c r="O142" s="59"/>
      <c r="P142" s="59">
        <f t="shared" si="35"/>
        <v>1477.5</v>
      </c>
      <c r="Q142" s="59">
        <f t="shared" si="37"/>
        <v>1502.5</v>
      </c>
      <c r="R142" s="59">
        <f t="shared" si="38"/>
        <v>3822.5</v>
      </c>
      <c r="S142" s="59">
        <f t="shared" si="39"/>
        <v>23497.5</v>
      </c>
      <c r="T142" s="72" t="s">
        <v>39</v>
      </c>
    </row>
    <row r="143" spans="1:20" s="39" customFormat="1" x14ac:dyDescent="0.25">
      <c r="A143" s="86">
        <v>137</v>
      </c>
      <c r="B143" s="55" t="s">
        <v>213</v>
      </c>
      <c r="C143" s="55" t="s">
        <v>854</v>
      </c>
      <c r="D143" s="55" t="s">
        <v>1086</v>
      </c>
      <c r="E143" s="55" t="s">
        <v>214</v>
      </c>
      <c r="F143" s="56" t="s">
        <v>863</v>
      </c>
      <c r="G143" s="57">
        <v>46000</v>
      </c>
      <c r="H143" s="58">
        <v>774.82</v>
      </c>
      <c r="I143" s="59">
        <v>25</v>
      </c>
      <c r="J143" s="103">
        <v>1320.2</v>
      </c>
      <c r="K143" s="96">
        <f t="shared" si="32"/>
        <v>3265.9999999999995</v>
      </c>
      <c r="L143" s="71">
        <f t="shared" si="33"/>
        <v>506.00000000000006</v>
      </c>
      <c r="M143" s="102">
        <v>1398.4</v>
      </c>
      <c r="N143" s="59">
        <f t="shared" si="34"/>
        <v>3261.4</v>
      </c>
      <c r="O143" s="59"/>
      <c r="P143" s="59">
        <f t="shared" si="35"/>
        <v>2718.6000000000004</v>
      </c>
      <c r="Q143" s="59">
        <f t="shared" si="37"/>
        <v>3518.42</v>
      </c>
      <c r="R143" s="59">
        <f t="shared" si="38"/>
        <v>7033.4</v>
      </c>
      <c r="S143" s="59">
        <f t="shared" si="39"/>
        <v>42481.58</v>
      </c>
      <c r="T143" s="72" t="s">
        <v>39</v>
      </c>
    </row>
    <row r="144" spans="1:20" s="39" customFormat="1" x14ac:dyDescent="0.25">
      <c r="A144" s="86">
        <v>138</v>
      </c>
      <c r="B144" s="55" t="s">
        <v>173</v>
      </c>
      <c r="C144" s="55" t="s">
        <v>855</v>
      </c>
      <c r="D144" s="55" t="s">
        <v>1086</v>
      </c>
      <c r="E144" s="55" t="s">
        <v>175</v>
      </c>
      <c r="F144" s="56" t="s">
        <v>862</v>
      </c>
      <c r="G144" s="57">
        <v>35000</v>
      </c>
      <c r="H144" s="58">
        <v>0</v>
      </c>
      <c r="I144" s="59">
        <v>25</v>
      </c>
      <c r="J144" s="103">
        <v>1004.5</v>
      </c>
      <c r="K144" s="96">
        <f t="shared" si="32"/>
        <v>2485</v>
      </c>
      <c r="L144" s="71">
        <f t="shared" si="33"/>
        <v>385.00000000000006</v>
      </c>
      <c r="M144" s="102">
        <v>1064</v>
      </c>
      <c r="N144" s="59">
        <f t="shared" si="34"/>
        <v>2481.5</v>
      </c>
      <c r="O144" s="59"/>
      <c r="P144" s="59">
        <f t="shared" si="35"/>
        <v>2068.5</v>
      </c>
      <c r="Q144" s="59">
        <f t="shared" si="37"/>
        <v>2093.5</v>
      </c>
      <c r="R144" s="59">
        <f t="shared" si="38"/>
        <v>5351.5</v>
      </c>
      <c r="S144" s="59">
        <f t="shared" si="39"/>
        <v>32906.5</v>
      </c>
      <c r="T144" s="72" t="s">
        <v>39</v>
      </c>
    </row>
    <row r="145" spans="1:20" s="39" customFormat="1" x14ac:dyDescent="0.25">
      <c r="A145" s="86">
        <v>139</v>
      </c>
      <c r="B145" s="55" t="s">
        <v>216</v>
      </c>
      <c r="C145" s="55" t="s">
        <v>854</v>
      </c>
      <c r="D145" s="55" t="s">
        <v>1086</v>
      </c>
      <c r="E145" s="55" t="s">
        <v>222</v>
      </c>
      <c r="F145" s="56" t="s">
        <v>863</v>
      </c>
      <c r="G145" s="57">
        <v>65000</v>
      </c>
      <c r="H145" s="57">
        <v>4427.58</v>
      </c>
      <c r="I145" s="59">
        <v>25</v>
      </c>
      <c r="J145" s="103">
        <v>1865.5</v>
      </c>
      <c r="K145" s="96">
        <f t="shared" si="32"/>
        <v>4615</v>
      </c>
      <c r="L145" s="71">
        <f t="shared" si="33"/>
        <v>715.00000000000011</v>
      </c>
      <c r="M145" s="102">
        <v>1976</v>
      </c>
      <c r="N145" s="59">
        <f t="shared" si="34"/>
        <v>4608.5</v>
      </c>
      <c r="O145" s="59"/>
      <c r="P145" s="59">
        <f t="shared" si="35"/>
        <v>3841.5</v>
      </c>
      <c r="Q145" s="59">
        <f t="shared" si="37"/>
        <v>8294.08</v>
      </c>
      <c r="R145" s="59">
        <f t="shared" si="38"/>
        <v>9938.5</v>
      </c>
      <c r="S145" s="59">
        <f t="shared" si="39"/>
        <v>56705.919999999998</v>
      </c>
      <c r="T145" s="72" t="s">
        <v>39</v>
      </c>
    </row>
    <row r="146" spans="1:20" s="39" customFormat="1" x14ac:dyDescent="0.25">
      <c r="A146" s="86">
        <v>140</v>
      </c>
      <c r="B146" s="55" t="s">
        <v>217</v>
      </c>
      <c r="C146" s="55" t="s">
        <v>854</v>
      </c>
      <c r="D146" s="55" t="s">
        <v>1086</v>
      </c>
      <c r="E146" s="55" t="s">
        <v>175</v>
      </c>
      <c r="F146" s="56" t="s">
        <v>863</v>
      </c>
      <c r="G146" s="57">
        <v>46000</v>
      </c>
      <c r="H146" s="93">
        <v>1032.1400000000001</v>
      </c>
      <c r="I146" s="59">
        <v>25</v>
      </c>
      <c r="J146" s="103">
        <v>1320.2</v>
      </c>
      <c r="K146" s="96">
        <f t="shared" si="32"/>
        <v>3265.9999999999995</v>
      </c>
      <c r="L146" s="71">
        <f t="shared" si="33"/>
        <v>506.00000000000006</v>
      </c>
      <c r="M146" s="102">
        <v>1398.4</v>
      </c>
      <c r="N146" s="59">
        <f t="shared" si="34"/>
        <v>3261.4</v>
      </c>
      <c r="O146" s="59"/>
      <c r="P146" s="59">
        <f t="shared" si="35"/>
        <v>2718.6000000000004</v>
      </c>
      <c r="Q146" s="59">
        <f t="shared" si="37"/>
        <v>3775.7400000000002</v>
      </c>
      <c r="R146" s="59">
        <f t="shared" si="38"/>
        <v>7033.4</v>
      </c>
      <c r="S146" s="59">
        <f t="shared" si="39"/>
        <v>42224.26</v>
      </c>
      <c r="T146" s="72" t="s">
        <v>39</v>
      </c>
    </row>
    <row r="147" spans="1:20" s="54" customFormat="1" x14ac:dyDescent="0.25">
      <c r="A147" s="86">
        <v>141</v>
      </c>
      <c r="B147" s="55" t="s">
        <v>219</v>
      </c>
      <c r="C147" s="55" t="s">
        <v>854</v>
      </c>
      <c r="D147" s="55" t="s">
        <v>1086</v>
      </c>
      <c r="E147" s="55" t="s">
        <v>95</v>
      </c>
      <c r="F147" s="56" t="s">
        <v>863</v>
      </c>
      <c r="G147" s="57">
        <v>50000</v>
      </c>
      <c r="H147" s="57">
        <v>1854</v>
      </c>
      <c r="I147" s="59">
        <v>25</v>
      </c>
      <c r="J147" s="103">
        <v>1435</v>
      </c>
      <c r="K147" s="96">
        <f t="shared" si="32"/>
        <v>3549.9999999999995</v>
      </c>
      <c r="L147" s="71">
        <f t="shared" si="33"/>
        <v>550</v>
      </c>
      <c r="M147" s="102">
        <v>1520</v>
      </c>
      <c r="N147" s="59">
        <f t="shared" si="34"/>
        <v>3545.0000000000005</v>
      </c>
      <c r="O147" s="59"/>
      <c r="P147" s="59">
        <f t="shared" si="35"/>
        <v>2955</v>
      </c>
      <c r="Q147" s="59">
        <f t="shared" si="37"/>
        <v>4834</v>
      </c>
      <c r="R147" s="59">
        <f t="shared" si="38"/>
        <v>7645</v>
      </c>
      <c r="S147" s="59">
        <f t="shared" si="39"/>
        <v>45166</v>
      </c>
      <c r="T147" s="72" t="s">
        <v>39</v>
      </c>
    </row>
    <row r="148" spans="1:20" s="39" customFormat="1" x14ac:dyDescent="0.25">
      <c r="A148" s="86">
        <v>142</v>
      </c>
      <c r="B148" s="55" t="s">
        <v>220</v>
      </c>
      <c r="C148" s="55" t="s">
        <v>854</v>
      </c>
      <c r="D148" s="55" t="s">
        <v>1086</v>
      </c>
      <c r="E148" s="55" t="s">
        <v>33</v>
      </c>
      <c r="F148" s="56" t="s">
        <v>863</v>
      </c>
      <c r="G148" s="57">
        <v>26250</v>
      </c>
      <c r="H148" s="58">
        <v>0</v>
      </c>
      <c r="I148" s="59">
        <v>25</v>
      </c>
      <c r="J148" s="103">
        <v>753.38</v>
      </c>
      <c r="K148" s="96">
        <f t="shared" si="32"/>
        <v>1863.7499999999998</v>
      </c>
      <c r="L148" s="71">
        <f t="shared" si="33"/>
        <v>288.75000000000006</v>
      </c>
      <c r="M148" s="102">
        <v>798</v>
      </c>
      <c r="N148" s="59">
        <f t="shared" si="34"/>
        <v>1861.1250000000002</v>
      </c>
      <c r="O148" s="59"/>
      <c r="P148" s="59">
        <f t="shared" si="35"/>
        <v>1551.38</v>
      </c>
      <c r="Q148" s="59">
        <f t="shared" si="37"/>
        <v>1576.38</v>
      </c>
      <c r="R148" s="59">
        <f t="shared" si="38"/>
        <v>4013.625</v>
      </c>
      <c r="S148" s="59">
        <f t="shared" si="39"/>
        <v>24673.62</v>
      </c>
      <c r="T148" s="72" t="s">
        <v>39</v>
      </c>
    </row>
    <row r="149" spans="1:20" s="39" customFormat="1" x14ac:dyDescent="0.25">
      <c r="A149" s="86">
        <v>143</v>
      </c>
      <c r="B149" s="55" t="s">
        <v>218</v>
      </c>
      <c r="C149" s="55" t="s">
        <v>854</v>
      </c>
      <c r="D149" s="55" t="s">
        <v>1086</v>
      </c>
      <c r="E149" s="55" t="s">
        <v>58</v>
      </c>
      <c r="F149" s="56" t="s">
        <v>863</v>
      </c>
      <c r="G149" s="57">
        <v>23000</v>
      </c>
      <c r="H149" s="58">
        <v>0</v>
      </c>
      <c r="I149" s="59">
        <v>25</v>
      </c>
      <c r="J149" s="103">
        <v>660.1</v>
      </c>
      <c r="K149" s="96">
        <f t="shared" si="32"/>
        <v>1632.9999999999998</v>
      </c>
      <c r="L149" s="71">
        <f t="shared" si="33"/>
        <v>253.00000000000003</v>
      </c>
      <c r="M149" s="102">
        <v>699.2</v>
      </c>
      <c r="N149" s="59">
        <f t="shared" si="34"/>
        <v>1630.7</v>
      </c>
      <c r="O149" s="59"/>
      <c r="P149" s="59">
        <f t="shared" si="35"/>
        <v>1359.3000000000002</v>
      </c>
      <c r="Q149" s="59">
        <f t="shared" si="37"/>
        <v>1384.3000000000002</v>
      </c>
      <c r="R149" s="59">
        <f t="shared" si="38"/>
        <v>3516.7</v>
      </c>
      <c r="S149" s="59">
        <f t="shared" si="39"/>
        <v>21615.7</v>
      </c>
      <c r="T149" s="72" t="s">
        <v>39</v>
      </c>
    </row>
    <row r="150" spans="1:20" s="39" customFormat="1" x14ac:dyDescent="0.25">
      <c r="A150" s="86">
        <v>144</v>
      </c>
      <c r="B150" s="55" t="s">
        <v>223</v>
      </c>
      <c r="C150" s="55" t="s">
        <v>854</v>
      </c>
      <c r="D150" s="55" t="s">
        <v>1089</v>
      </c>
      <c r="E150" s="55" t="s">
        <v>167</v>
      </c>
      <c r="F150" s="56" t="s">
        <v>863</v>
      </c>
      <c r="G150" s="57">
        <v>100000</v>
      </c>
      <c r="H150" s="57">
        <v>12105.37</v>
      </c>
      <c r="I150" s="59">
        <v>25</v>
      </c>
      <c r="J150" s="103">
        <v>2870</v>
      </c>
      <c r="K150" s="96">
        <f t="shared" si="32"/>
        <v>7099.9999999999991</v>
      </c>
      <c r="L150" s="71">
        <v>851.51</v>
      </c>
      <c r="M150" s="102">
        <v>3040</v>
      </c>
      <c r="N150" s="59">
        <f t="shared" si="34"/>
        <v>7090.0000000000009</v>
      </c>
      <c r="O150" s="59"/>
      <c r="P150" s="59">
        <f t="shared" si="35"/>
        <v>5910</v>
      </c>
      <c r="Q150" s="59">
        <f t="shared" si="37"/>
        <v>18040.370000000003</v>
      </c>
      <c r="R150" s="59">
        <f t="shared" si="38"/>
        <v>15041.51</v>
      </c>
      <c r="S150" s="59">
        <f t="shared" si="39"/>
        <v>81959.63</v>
      </c>
      <c r="T150" s="72" t="s">
        <v>39</v>
      </c>
    </row>
    <row r="151" spans="1:20" s="39" customFormat="1" x14ac:dyDescent="0.25">
      <c r="A151" s="86">
        <v>145</v>
      </c>
      <c r="B151" s="55" t="s">
        <v>1021</v>
      </c>
      <c r="C151" s="55" t="s">
        <v>854</v>
      </c>
      <c r="D151" s="55" t="s">
        <v>1089</v>
      </c>
      <c r="E151" s="55" t="s">
        <v>226</v>
      </c>
      <c r="F151" s="56" t="s">
        <v>863</v>
      </c>
      <c r="G151" s="57">
        <v>46000</v>
      </c>
      <c r="H151" s="93">
        <v>1289.46</v>
      </c>
      <c r="I151" s="59">
        <v>25</v>
      </c>
      <c r="J151" s="103">
        <v>1320.2</v>
      </c>
      <c r="K151" s="96">
        <f t="shared" si="32"/>
        <v>3265.9999999999995</v>
      </c>
      <c r="L151" s="71">
        <f t="shared" si="33"/>
        <v>506.00000000000006</v>
      </c>
      <c r="M151" s="102">
        <v>1398.4</v>
      </c>
      <c r="N151" s="59">
        <f t="shared" si="34"/>
        <v>3261.4</v>
      </c>
      <c r="O151" s="59"/>
      <c r="P151" s="59">
        <f t="shared" si="35"/>
        <v>2718.6000000000004</v>
      </c>
      <c r="Q151" s="59">
        <f t="shared" si="37"/>
        <v>4033.06</v>
      </c>
      <c r="R151" s="59">
        <f t="shared" si="38"/>
        <v>7033.4</v>
      </c>
      <c r="S151" s="59">
        <f t="shared" si="39"/>
        <v>41966.94</v>
      </c>
      <c r="T151" s="72" t="s">
        <v>39</v>
      </c>
    </row>
    <row r="152" spans="1:20" s="39" customFormat="1" x14ac:dyDescent="0.25">
      <c r="A152" s="86">
        <v>146</v>
      </c>
      <c r="B152" s="55" t="s">
        <v>225</v>
      </c>
      <c r="C152" s="55" t="s">
        <v>854</v>
      </c>
      <c r="D152" s="55" t="s">
        <v>1089</v>
      </c>
      <c r="E152" s="55" t="s">
        <v>175</v>
      </c>
      <c r="F152" s="56" t="s">
        <v>863</v>
      </c>
      <c r="G152" s="57">
        <v>46000</v>
      </c>
      <c r="H152" s="93">
        <v>1289.46</v>
      </c>
      <c r="I152" s="59">
        <v>25</v>
      </c>
      <c r="J152" s="103">
        <v>1320.2</v>
      </c>
      <c r="K152" s="96">
        <f t="shared" si="32"/>
        <v>3265.9999999999995</v>
      </c>
      <c r="L152" s="71">
        <f t="shared" si="33"/>
        <v>506.00000000000006</v>
      </c>
      <c r="M152" s="102">
        <v>1398.4</v>
      </c>
      <c r="N152" s="59">
        <f t="shared" si="34"/>
        <v>3261.4</v>
      </c>
      <c r="O152" s="59"/>
      <c r="P152" s="59">
        <f t="shared" si="35"/>
        <v>2718.6000000000004</v>
      </c>
      <c r="Q152" s="59">
        <f t="shared" si="37"/>
        <v>4033.06</v>
      </c>
      <c r="R152" s="59">
        <f t="shared" si="38"/>
        <v>7033.4</v>
      </c>
      <c r="S152" s="59">
        <f t="shared" si="39"/>
        <v>41966.94</v>
      </c>
      <c r="T152" s="72" t="s">
        <v>39</v>
      </c>
    </row>
    <row r="153" spans="1:20" s="39" customFormat="1" x14ac:dyDescent="0.25">
      <c r="A153" s="86">
        <v>147</v>
      </c>
      <c r="B153" s="55" t="s">
        <v>224</v>
      </c>
      <c r="C153" s="55" t="s">
        <v>854</v>
      </c>
      <c r="D153" s="55" t="s">
        <v>1089</v>
      </c>
      <c r="E153" s="55" t="s">
        <v>33</v>
      </c>
      <c r="F153" s="56" t="s">
        <v>862</v>
      </c>
      <c r="G153" s="57">
        <v>40000</v>
      </c>
      <c r="H153" s="58">
        <v>442.65</v>
      </c>
      <c r="I153" s="59">
        <v>25</v>
      </c>
      <c r="J153" s="103">
        <v>1148</v>
      </c>
      <c r="K153" s="96">
        <f t="shared" si="32"/>
        <v>2839.9999999999995</v>
      </c>
      <c r="L153" s="71">
        <f t="shared" si="33"/>
        <v>440.00000000000006</v>
      </c>
      <c r="M153" s="102">
        <v>1216</v>
      </c>
      <c r="N153" s="59">
        <f t="shared" si="34"/>
        <v>2836</v>
      </c>
      <c r="O153" s="59"/>
      <c r="P153" s="59">
        <f t="shared" si="35"/>
        <v>2364</v>
      </c>
      <c r="Q153" s="59">
        <f t="shared" si="37"/>
        <v>2831.65</v>
      </c>
      <c r="R153" s="59">
        <f t="shared" si="38"/>
        <v>6116</v>
      </c>
      <c r="S153" s="59">
        <f t="shared" si="39"/>
        <v>37168.35</v>
      </c>
      <c r="T153" s="72" t="s">
        <v>39</v>
      </c>
    </row>
    <row r="154" spans="1:20" s="39" customFormat="1" x14ac:dyDescent="0.25">
      <c r="A154" s="86">
        <v>148</v>
      </c>
      <c r="B154" s="55" t="s">
        <v>151</v>
      </c>
      <c r="C154" s="55" t="s">
        <v>854</v>
      </c>
      <c r="D154" s="55" t="s">
        <v>152</v>
      </c>
      <c r="E154" s="55" t="s">
        <v>107</v>
      </c>
      <c r="F154" s="56" t="s">
        <v>862</v>
      </c>
      <c r="G154" s="57">
        <v>35000</v>
      </c>
      <c r="H154" s="58">
        <v>0</v>
      </c>
      <c r="I154" s="59">
        <v>25</v>
      </c>
      <c r="J154" s="103">
        <v>1004.5</v>
      </c>
      <c r="K154" s="96">
        <f t="shared" si="32"/>
        <v>2485</v>
      </c>
      <c r="L154" s="71">
        <f t="shared" si="33"/>
        <v>385.00000000000006</v>
      </c>
      <c r="M154" s="102">
        <v>1064</v>
      </c>
      <c r="N154" s="59">
        <f t="shared" si="34"/>
        <v>2481.5</v>
      </c>
      <c r="O154" s="59"/>
      <c r="P154" s="59">
        <f t="shared" si="35"/>
        <v>2068.5</v>
      </c>
      <c r="Q154" s="59">
        <f t="shared" si="37"/>
        <v>2093.5</v>
      </c>
      <c r="R154" s="59">
        <f t="shared" si="38"/>
        <v>5351.5</v>
      </c>
      <c r="S154" s="59">
        <f t="shared" si="39"/>
        <v>32906.5</v>
      </c>
      <c r="T154" s="72" t="s">
        <v>39</v>
      </c>
    </row>
    <row r="155" spans="1:20" s="39" customFormat="1" x14ac:dyDescent="0.25">
      <c r="A155" s="86">
        <v>149</v>
      </c>
      <c r="B155" s="55" t="s">
        <v>982</v>
      </c>
      <c r="C155" s="55" t="s">
        <v>854</v>
      </c>
      <c r="D155" s="55" t="s">
        <v>152</v>
      </c>
      <c r="E155" s="55" t="s">
        <v>869</v>
      </c>
      <c r="F155" s="56" t="s">
        <v>858</v>
      </c>
      <c r="G155" s="57">
        <v>25000</v>
      </c>
      <c r="H155" s="58">
        <v>0</v>
      </c>
      <c r="I155" s="59">
        <v>25</v>
      </c>
      <c r="J155" s="103">
        <v>717.5</v>
      </c>
      <c r="K155" s="96">
        <f>+G155*7.1%</f>
        <v>1774.9999999999998</v>
      </c>
      <c r="L155" s="71">
        <f>+G155*1.1%</f>
        <v>275</v>
      </c>
      <c r="M155" s="102">
        <v>760</v>
      </c>
      <c r="N155" s="59">
        <f>+G155*7.09%</f>
        <v>1772.5000000000002</v>
      </c>
      <c r="O155" s="59"/>
      <c r="P155" s="59">
        <f>+J155+M155</f>
        <v>1477.5</v>
      </c>
      <c r="Q155" s="59">
        <f t="shared" si="37"/>
        <v>1502.5</v>
      </c>
      <c r="R155" s="59">
        <f t="shared" si="38"/>
        <v>3822.5</v>
      </c>
      <c r="S155" s="59">
        <f>+G155-Q155</f>
        <v>23497.5</v>
      </c>
      <c r="T155" s="72" t="s">
        <v>39</v>
      </c>
    </row>
    <row r="156" spans="1:20" s="54" customFormat="1" x14ac:dyDescent="0.25">
      <c r="A156" s="86">
        <v>150</v>
      </c>
      <c r="B156" s="55" t="s">
        <v>1049</v>
      </c>
      <c r="C156" s="55" t="s">
        <v>854</v>
      </c>
      <c r="D156" s="55" t="s">
        <v>1087</v>
      </c>
      <c r="E156" s="55" t="s">
        <v>166</v>
      </c>
      <c r="F156" s="56" t="s">
        <v>858</v>
      </c>
      <c r="G156" s="57">
        <v>16000</v>
      </c>
      <c r="H156" s="58">
        <v>0</v>
      </c>
      <c r="I156" s="59">
        <v>25</v>
      </c>
      <c r="J156" s="103">
        <v>459.2</v>
      </c>
      <c r="K156" s="96">
        <f>+G156*7.1%</f>
        <v>1136</v>
      </c>
      <c r="L156" s="71">
        <f>+G156*1.1%</f>
        <v>176.00000000000003</v>
      </c>
      <c r="M156" s="102">
        <v>486.4</v>
      </c>
      <c r="N156" s="59">
        <f>+G156*7.09%</f>
        <v>1134.4000000000001</v>
      </c>
      <c r="O156" s="59"/>
      <c r="P156" s="59">
        <f>+J156+M156</f>
        <v>945.59999999999991</v>
      </c>
      <c r="Q156" s="59">
        <f t="shared" si="37"/>
        <v>970.59999999999991</v>
      </c>
      <c r="R156" s="59">
        <f t="shared" si="38"/>
        <v>2446.4</v>
      </c>
      <c r="S156" s="59">
        <f>+G156-Q156</f>
        <v>15029.4</v>
      </c>
      <c r="T156" s="72" t="s">
        <v>39</v>
      </c>
    </row>
    <row r="157" spans="1:20" s="39" customFormat="1" x14ac:dyDescent="0.25">
      <c r="A157" s="86">
        <v>151</v>
      </c>
      <c r="B157" s="55" t="s">
        <v>202</v>
      </c>
      <c r="C157" s="55" t="s">
        <v>854</v>
      </c>
      <c r="D157" s="55" t="s">
        <v>200</v>
      </c>
      <c r="E157" s="55" t="s">
        <v>144</v>
      </c>
      <c r="F157" s="56" t="s">
        <v>862</v>
      </c>
      <c r="G157" s="57">
        <v>61000</v>
      </c>
      <c r="H157" s="57">
        <v>3674.86</v>
      </c>
      <c r="I157" s="59">
        <v>25</v>
      </c>
      <c r="J157" s="103">
        <v>1750.7</v>
      </c>
      <c r="K157" s="96">
        <f t="shared" si="32"/>
        <v>4331</v>
      </c>
      <c r="L157" s="71">
        <f t="shared" si="33"/>
        <v>671.00000000000011</v>
      </c>
      <c r="M157" s="102">
        <v>1854.4</v>
      </c>
      <c r="N157" s="59">
        <f t="shared" si="34"/>
        <v>4324.9000000000005</v>
      </c>
      <c r="O157" s="59"/>
      <c r="P157" s="59">
        <f t="shared" si="35"/>
        <v>3605.1000000000004</v>
      </c>
      <c r="Q157" s="59">
        <f t="shared" si="37"/>
        <v>7304.9600000000009</v>
      </c>
      <c r="R157" s="59">
        <f t="shared" si="38"/>
        <v>9326.9000000000015</v>
      </c>
      <c r="S157" s="59">
        <f t="shared" si="39"/>
        <v>53695.040000000001</v>
      </c>
      <c r="T157" s="72" t="s">
        <v>39</v>
      </c>
    </row>
    <row r="158" spans="1:20" s="39" customFormat="1" x14ac:dyDescent="0.25">
      <c r="A158" s="86">
        <v>152</v>
      </c>
      <c r="B158" s="55" t="s">
        <v>1068</v>
      </c>
      <c r="C158" s="55" t="s">
        <v>855</v>
      </c>
      <c r="D158" s="55" t="s">
        <v>200</v>
      </c>
      <c r="E158" s="55" t="s">
        <v>1069</v>
      </c>
      <c r="F158" s="56" t="s">
        <v>863</v>
      </c>
      <c r="G158" s="57">
        <v>61000</v>
      </c>
      <c r="H158" s="57">
        <v>3674.86</v>
      </c>
      <c r="I158" s="59">
        <v>25</v>
      </c>
      <c r="J158" s="103">
        <v>1750.7</v>
      </c>
      <c r="K158" s="96">
        <f t="shared" si="32"/>
        <v>4331</v>
      </c>
      <c r="L158" s="71">
        <f t="shared" si="33"/>
        <v>671.00000000000011</v>
      </c>
      <c r="M158" s="102">
        <v>1854.4</v>
      </c>
      <c r="N158" s="59">
        <f t="shared" si="34"/>
        <v>4324.9000000000005</v>
      </c>
      <c r="O158" s="59"/>
      <c r="P158" s="59">
        <f t="shared" si="35"/>
        <v>3605.1000000000004</v>
      </c>
      <c r="Q158" s="59">
        <f t="shared" si="37"/>
        <v>7304.9600000000009</v>
      </c>
      <c r="R158" s="59">
        <f t="shared" si="38"/>
        <v>9326.9000000000015</v>
      </c>
      <c r="S158" s="59">
        <f t="shared" si="39"/>
        <v>53695.040000000001</v>
      </c>
      <c r="T158" s="72" t="s">
        <v>39</v>
      </c>
    </row>
    <row r="159" spans="1:20" s="39" customFormat="1" x14ac:dyDescent="0.25">
      <c r="A159" s="86">
        <v>153</v>
      </c>
      <c r="B159" s="55" t="s">
        <v>201</v>
      </c>
      <c r="C159" s="55" t="s">
        <v>854</v>
      </c>
      <c r="D159" s="55" t="s">
        <v>200</v>
      </c>
      <c r="E159" s="55" t="s">
        <v>203</v>
      </c>
      <c r="F159" s="56" t="s">
        <v>862</v>
      </c>
      <c r="G159" s="57">
        <v>11666.67</v>
      </c>
      <c r="H159" s="58">
        <v>0</v>
      </c>
      <c r="I159" s="59">
        <v>25</v>
      </c>
      <c r="J159" s="103">
        <v>334.83</v>
      </c>
      <c r="K159" s="96">
        <f t="shared" si="32"/>
        <v>828.3335699999999</v>
      </c>
      <c r="L159" s="71">
        <f t="shared" si="33"/>
        <v>128.33337</v>
      </c>
      <c r="M159" s="102">
        <v>354.67</v>
      </c>
      <c r="N159" s="59">
        <f t="shared" si="34"/>
        <v>827.16690300000005</v>
      </c>
      <c r="O159" s="59"/>
      <c r="P159" s="59">
        <f t="shared" si="35"/>
        <v>689.5</v>
      </c>
      <c r="Q159" s="59">
        <f t="shared" si="37"/>
        <v>714.5</v>
      </c>
      <c r="R159" s="59">
        <f t="shared" si="38"/>
        <v>1783.8338429999999</v>
      </c>
      <c r="S159" s="59">
        <f t="shared" si="39"/>
        <v>10952.17</v>
      </c>
      <c r="T159" s="72" t="s">
        <v>39</v>
      </c>
    </row>
    <row r="160" spans="1:20" s="39" customFormat="1" x14ac:dyDescent="0.25">
      <c r="A160" s="86">
        <v>154</v>
      </c>
      <c r="B160" s="55" t="s">
        <v>153</v>
      </c>
      <c r="C160" s="55" t="s">
        <v>854</v>
      </c>
      <c r="D160" s="55" t="s">
        <v>1093</v>
      </c>
      <c r="E160" s="55" t="s">
        <v>155</v>
      </c>
      <c r="F160" s="56" t="s">
        <v>862</v>
      </c>
      <c r="G160" s="57">
        <v>90000</v>
      </c>
      <c r="H160" s="57">
        <v>9324.25</v>
      </c>
      <c r="I160" s="59">
        <v>25</v>
      </c>
      <c r="J160" s="103">
        <v>2583</v>
      </c>
      <c r="K160" s="96">
        <f t="shared" si="32"/>
        <v>6389.9999999999991</v>
      </c>
      <c r="L160" s="71">
        <v>851.51</v>
      </c>
      <c r="M160" s="102">
        <v>2736</v>
      </c>
      <c r="N160" s="59">
        <f t="shared" si="34"/>
        <v>6381</v>
      </c>
      <c r="O160" s="59"/>
      <c r="P160" s="59">
        <f t="shared" si="35"/>
        <v>5319</v>
      </c>
      <c r="Q160" s="59">
        <f t="shared" si="37"/>
        <v>14668.25</v>
      </c>
      <c r="R160" s="59">
        <f t="shared" si="38"/>
        <v>13622.509999999998</v>
      </c>
      <c r="S160" s="59">
        <f t="shared" si="39"/>
        <v>75331.75</v>
      </c>
      <c r="T160" s="72" t="s">
        <v>39</v>
      </c>
    </row>
    <row r="161" spans="1:20" s="39" customFormat="1" x14ac:dyDescent="0.25">
      <c r="A161" s="86">
        <v>155</v>
      </c>
      <c r="B161" s="55" t="s">
        <v>919</v>
      </c>
      <c r="C161" s="55" t="s">
        <v>918</v>
      </c>
      <c r="D161" s="55" t="s">
        <v>1093</v>
      </c>
      <c r="E161" s="55" t="s">
        <v>920</v>
      </c>
      <c r="F161" s="56" t="s">
        <v>862</v>
      </c>
      <c r="G161" s="57">
        <v>25000</v>
      </c>
      <c r="H161" s="58">
        <v>0</v>
      </c>
      <c r="I161" s="59">
        <v>25</v>
      </c>
      <c r="J161" s="103">
        <v>717.5</v>
      </c>
      <c r="K161" s="96">
        <f t="shared" si="32"/>
        <v>1774.9999999999998</v>
      </c>
      <c r="L161" s="71">
        <f t="shared" si="33"/>
        <v>275</v>
      </c>
      <c r="M161" s="102">
        <v>760</v>
      </c>
      <c r="N161" s="59">
        <f t="shared" si="34"/>
        <v>1772.5000000000002</v>
      </c>
      <c r="O161" s="59"/>
      <c r="P161" s="59">
        <f t="shared" si="35"/>
        <v>1477.5</v>
      </c>
      <c r="Q161" s="59">
        <f t="shared" si="37"/>
        <v>1502.5</v>
      </c>
      <c r="R161" s="59">
        <f t="shared" si="38"/>
        <v>3822.5</v>
      </c>
      <c r="S161" s="59">
        <f t="shared" si="39"/>
        <v>23497.5</v>
      </c>
      <c r="T161" s="72" t="s">
        <v>39</v>
      </c>
    </row>
    <row r="162" spans="1:20" s="39" customFormat="1" x14ac:dyDescent="0.25">
      <c r="A162" s="86">
        <v>156</v>
      </c>
      <c r="B162" s="55" t="s">
        <v>154</v>
      </c>
      <c r="C162" s="55" t="s">
        <v>855</v>
      </c>
      <c r="D162" s="55" t="s">
        <v>1093</v>
      </c>
      <c r="E162" s="55" t="s">
        <v>36</v>
      </c>
      <c r="F162" s="56" t="s">
        <v>863</v>
      </c>
      <c r="G162" s="57">
        <v>25000</v>
      </c>
      <c r="H162" s="58">
        <v>0</v>
      </c>
      <c r="I162" s="59">
        <v>25</v>
      </c>
      <c r="J162" s="103">
        <v>717.5</v>
      </c>
      <c r="K162" s="96">
        <f t="shared" si="32"/>
        <v>1774.9999999999998</v>
      </c>
      <c r="L162" s="71">
        <f t="shared" si="33"/>
        <v>275</v>
      </c>
      <c r="M162" s="102">
        <v>760</v>
      </c>
      <c r="N162" s="59">
        <f t="shared" si="34"/>
        <v>1772.5000000000002</v>
      </c>
      <c r="O162" s="59"/>
      <c r="P162" s="59">
        <f t="shared" si="35"/>
        <v>1477.5</v>
      </c>
      <c r="Q162" s="59">
        <f t="shared" si="37"/>
        <v>1502.5</v>
      </c>
      <c r="R162" s="59">
        <f t="shared" si="38"/>
        <v>3822.5</v>
      </c>
      <c r="S162" s="59">
        <f t="shared" si="39"/>
        <v>23497.5</v>
      </c>
      <c r="T162" s="72" t="s">
        <v>39</v>
      </c>
    </row>
    <row r="163" spans="1:20" s="39" customFormat="1" x14ac:dyDescent="0.25">
      <c r="A163" s="86">
        <v>157</v>
      </c>
      <c r="B163" s="55" t="s">
        <v>977</v>
      </c>
      <c r="C163" s="55" t="s">
        <v>855</v>
      </c>
      <c r="D163" s="55" t="s">
        <v>1093</v>
      </c>
      <c r="E163" s="55" t="s">
        <v>937</v>
      </c>
      <c r="F163" s="56" t="s">
        <v>858</v>
      </c>
      <c r="G163" s="57">
        <v>40000</v>
      </c>
      <c r="H163" s="58">
        <v>442.65</v>
      </c>
      <c r="I163" s="59">
        <v>25</v>
      </c>
      <c r="J163" s="103">
        <v>1148</v>
      </c>
      <c r="K163" s="96">
        <f t="shared" si="32"/>
        <v>2839.9999999999995</v>
      </c>
      <c r="L163" s="71">
        <f t="shared" si="33"/>
        <v>440.00000000000006</v>
      </c>
      <c r="M163" s="102">
        <v>1216</v>
      </c>
      <c r="N163" s="59">
        <f t="shared" si="34"/>
        <v>2836</v>
      </c>
      <c r="O163" s="59"/>
      <c r="P163" s="59">
        <f t="shared" si="35"/>
        <v>2364</v>
      </c>
      <c r="Q163" s="59">
        <f t="shared" si="37"/>
        <v>2831.65</v>
      </c>
      <c r="R163" s="59">
        <f t="shared" si="38"/>
        <v>6116</v>
      </c>
      <c r="S163" s="59">
        <f t="shared" si="39"/>
        <v>37168.35</v>
      </c>
      <c r="T163" s="72" t="s">
        <v>39</v>
      </c>
    </row>
    <row r="164" spans="1:20" s="39" customFormat="1" x14ac:dyDescent="0.25">
      <c r="A164" s="86">
        <v>158</v>
      </c>
      <c r="B164" s="55" t="s">
        <v>986</v>
      </c>
      <c r="C164" s="55" t="s">
        <v>855</v>
      </c>
      <c r="D164" s="55" t="s">
        <v>1093</v>
      </c>
      <c r="E164" s="55" t="s">
        <v>937</v>
      </c>
      <c r="F164" s="56" t="s">
        <v>858</v>
      </c>
      <c r="G164" s="57">
        <v>25000</v>
      </c>
      <c r="H164" s="58">
        <v>0</v>
      </c>
      <c r="I164" s="59">
        <v>25</v>
      </c>
      <c r="J164" s="103">
        <v>717.5</v>
      </c>
      <c r="K164" s="96">
        <f t="shared" si="32"/>
        <v>1774.9999999999998</v>
      </c>
      <c r="L164" s="71">
        <f t="shared" si="33"/>
        <v>275</v>
      </c>
      <c r="M164" s="102">
        <v>760</v>
      </c>
      <c r="N164" s="59">
        <f t="shared" si="34"/>
        <v>1772.5000000000002</v>
      </c>
      <c r="O164" s="59"/>
      <c r="P164" s="59">
        <f t="shared" si="35"/>
        <v>1477.5</v>
      </c>
      <c r="Q164" s="59">
        <f t="shared" si="37"/>
        <v>1502.5</v>
      </c>
      <c r="R164" s="59">
        <f t="shared" si="38"/>
        <v>3822.5</v>
      </c>
      <c r="S164" s="59">
        <f t="shared" si="39"/>
        <v>23497.5</v>
      </c>
      <c r="T164" s="72" t="s">
        <v>39</v>
      </c>
    </row>
    <row r="165" spans="1:20" s="39" customFormat="1" x14ac:dyDescent="0.25">
      <c r="A165" s="86">
        <v>159</v>
      </c>
      <c r="B165" s="55" t="s">
        <v>1007</v>
      </c>
      <c r="C165" s="55" t="s">
        <v>855</v>
      </c>
      <c r="D165" s="55" t="s">
        <v>1092</v>
      </c>
      <c r="E165" s="55" t="s">
        <v>1006</v>
      </c>
      <c r="F165" s="56" t="s">
        <v>862</v>
      </c>
      <c r="G165" s="57">
        <v>45000</v>
      </c>
      <c r="H165" s="93">
        <v>1148.33</v>
      </c>
      <c r="I165" s="59">
        <v>25</v>
      </c>
      <c r="J165" s="103">
        <v>1291.5</v>
      </c>
      <c r="K165" s="96">
        <f t="shared" si="32"/>
        <v>3194.9999999999995</v>
      </c>
      <c r="L165" s="71">
        <f t="shared" si="33"/>
        <v>495.00000000000006</v>
      </c>
      <c r="M165" s="102">
        <v>1368</v>
      </c>
      <c r="N165" s="59">
        <f t="shared" si="34"/>
        <v>3190.5</v>
      </c>
      <c r="O165" s="59"/>
      <c r="P165" s="59">
        <f t="shared" si="35"/>
        <v>2659.5</v>
      </c>
      <c r="Q165" s="59">
        <f t="shared" si="37"/>
        <v>3832.83</v>
      </c>
      <c r="R165" s="59">
        <f t="shared" si="38"/>
        <v>6880.5</v>
      </c>
      <c r="S165" s="59">
        <f t="shared" si="39"/>
        <v>41167.17</v>
      </c>
      <c r="T165" s="72" t="s">
        <v>39</v>
      </c>
    </row>
    <row r="166" spans="1:20" s="39" customFormat="1" x14ac:dyDescent="0.25">
      <c r="A166" s="86">
        <v>160</v>
      </c>
      <c r="B166" s="55" t="s">
        <v>157</v>
      </c>
      <c r="C166" s="55" t="s">
        <v>855</v>
      </c>
      <c r="D166" s="55" t="s">
        <v>1092</v>
      </c>
      <c r="E166" s="55" t="s">
        <v>165</v>
      </c>
      <c r="F166" s="56" t="s">
        <v>863</v>
      </c>
      <c r="G166" s="57">
        <v>26250</v>
      </c>
      <c r="H166" s="58">
        <v>0</v>
      </c>
      <c r="I166" s="59">
        <v>25</v>
      </c>
      <c r="J166" s="103">
        <v>753.38</v>
      </c>
      <c r="K166" s="96">
        <f t="shared" si="32"/>
        <v>1863.7499999999998</v>
      </c>
      <c r="L166" s="71">
        <f t="shared" si="33"/>
        <v>288.75000000000006</v>
      </c>
      <c r="M166" s="102">
        <v>798</v>
      </c>
      <c r="N166" s="59">
        <f t="shared" si="34"/>
        <v>1861.1250000000002</v>
      </c>
      <c r="O166" s="59"/>
      <c r="P166" s="59">
        <f t="shared" si="35"/>
        <v>1551.38</v>
      </c>
      <c r="Q166" s="59">
        <f t="shared" si="37"/>
        <v>1576.38</v>
      </c>
      <c r="R166" s="59">
        <f t="shared" si="38"/>
        <v>4013.625</v>
      </c>
      <c r="S166" s="59">
        <f t="shared" ref="S166:S194" si="40">+G166-Q166</f>
        <v>24673.62</v>
      </c>
      <c r="T166" s="72" t="s">
        <v>39</v>
      </c>
    </row>
    <row r="167" spans="1:20" s="39" customFormat="1" x14ac:dyDescent="0.25">
      <c r="A167" s="86">
        <v>161</v>
      </c>
      <c r="B167" s="55" t="s">
        <v>161</v>
      </c>
      <c r="C167" s="55" t="s">
        <v>855</v>
      </c>
      <c r="D167" s="55" t="s">
        <v>1092</v>
      </c>
      <c r="E167" s="55" t="s">
        <v>1008</v>
      </c>
      <c r="F167" s="56" t="s">
        <v>862</v>
      </c>
      <c r="G167" s="57">
        <v>55000</v>
      </c>
      <c r="H167" s="93">
        <v>2559.6799999999998</v>
      </c>
      <c r="I167" s="59">
        <v>25</v>
      </c>
      <c r="J167" s="103">
        <v>1578.5</v>
      </c>
      <c r="K167" s="96">
        <f t="shared" si="32"/>
        <v>3904.9999999999995</v>
      </c>
      <c r="L167" s="71">
        <f t="shared" si="33"/>
        <v>605.00000000000011</v>
      </c>
      <c r="M167" s="102">
        <v>1672</v>
      </c>
      <c r="N167" s="59">
        <f t="shared" si="34"/>
        <v>3899.5000000000005</v>
      </c>
      <c r="O167" s="59"/>
      <c r="P167" s="59">
        <f t="shared" si="35"/>
        <v>3250.5</v>
      </c>
      <c r="Q167" s="59">
        <f t="shared" si="37"/>
        <v>5835.18</v>
      </c>
      <c r="R167" s="59">
        <f t="shared" si="38"/>
        <v>8409.5</v>
      </c>
      <c r="S167" s="59">
        <f t="shared" si="40"/>
        <v>49164.82</v>
      </c>
      <c r="T167" s="72" t="s">
        <v>39</v>
      </c>
    </row>
    <row r="168" spans="1:20" s="39" customFormat="1" x14ac:dyDescent="0.25">
      <c r="A168" s="86">
        <v>162</v>
      </c>
      <c r="B168" s="55" t="s">
        <v>868</v>
      </c>
      <c r="C168" s="55" t="s">
        <v>855</v>
      </c>
      <c r="D168" s="55" t="s">
        <v>1092</v>
      </c>
      <c r="E168" s="55" t="s">
        <v>169</v>
      </c>
      <c r="F168" s="56" t="s">
        <v>862</v>
      </c>
      <c r="G168" s="57">
        <v>25000</v>
      </c>
      <c r="H168" s="58">
        <v>0</v>
      </c>
      <c r="I168" s="59">
        <v>25</v>
      </c>
      <c r="J168" s="103">
        <v>717.5</v>
      </c>
      <c r="K168" s="96">
        <f t="shared" si="32"/>
        <v>1774.9999999999998</v>
      </c>
      <c r="L168" s="71">
        <f t="shared" si="33"/>
        <v>275</v>
      </c>
      <c r="M168" s="102">
        <v>760</v>
      </c>
      <c r="N168" s="59">
        <f t="shared" si="34"/>
        <v>1772.5000000000002</v>
      </c>
      <c r="O168" s="59"/>
      <c r="P168" s="59">
        <f t="shared" si="35"/>
        <v>1477.5</v>
      </c>
      <c r="Q168" s="59">
        <f t="shared" si="37"/>
        <v>1502.5</v>
      </c>
      <c r="R168" s="59">
        <f t="shared" si="38"/>
        <v>3822.5</v>
      </c>
      <c r="S168" s="59">
        <f t="shared" si="40"/>
        <v>23497.5</v>
      </c>
      <c r="T168" s="72" t="s">
        <v>39</v>
      </c>
    </row>
    <row r="169" spans="1:20" s="39" customFormat="1" x14ac:dyDescent="0.25">
      <c r="A169" s="86">
        <v>163</v>
      </c>
      <c r="B169" s="55" t="s">
        <v>917</v>
      </c>
      <c r="C169" s="55" t="s">
        <v>855</v>
      </c>
      <c r="D169" s="55" t="s">
        <v>1092</v>
      </c>
      <c r="E169" s="55" t="s">
        <v>163</v>
      </c>
      <c r="F169" s="56" t="s">
        <v>862</v>
      </c>
      <c r="G169" s="57">
        <v>24000</v>
      </c>
      <c r="H169" s="58">
        <v>0</v>
      </c>
      <c r="I169" s="59">
        <v>25</v>
      </c>
      <c r="J169" s="103">
        <v>688.8</v>
      </c>
      <c r="K169" s="96">
        <f t="shared" si="32"/>
        <v>1703.9999999999998</v>
      </c>
      <c r="L169" s="71">
        <f t="shared" si="33"/>
        <v>264</v>
      </c>
      <c r="M169" s="102">
        <v>729.6</v>
      </c>
      <c r="N169" s="59">
        <f t="shared" si="34"/>
        <v>1701.6000000000001</v>
      </c>
      <c r="O169" s="59"/>
      <c r="P169" s="59">
        <f t="shared" si="35"/>
        <v>1418.4</v>
      </c>
      <c r="Q169" s="59">
        <f t="shared" si="37"/>
        <v>1443.4</v>
      </c>
      <c r="R169" s="59">
        <f t="shared" si="38"/>
        <v>3669.6</v>
      </c>
      <c r="S169" s="59">
        <f t="shared" si="40"/>
        <v>22556.6</v>
      </c>
      <c r="T169" s="72" t="s">
        <v>39</v>
      </c>
    </row>
    <row r="170" spans="1:20" s="39" customFormat="1" x14ac:dyDescent="0.25">
      <c r="A170" s="86">
        <v>164</v>
      </c>
      <c r="B170" s="55" t="s">
        <v>891</v>
      </c>
      <c r="C170" s="55" t="s">
        <v>855</v>
      </c>
      <c r="D170" s="55" t="s">
        <v>1092</v>
      </c>
      <c r="E170" s="55" t="s">
        <v>1003</v>
      </c>
      <c r="F170" s="56" t="s">
        <v>858</v>
      </c>
      <c r="G170" s="57">
        <v>24000</v>
      </c>
      <c r="H170" s="58">
        <v>0</v>
      </c>
      <c r="I170" s="59">
        <v>25</v>
      </c>
      <c r="J170" s="103">
        <v>688.8</v>
      </c>
      <c r="K170" s="96">
        <f t="shared" si="32"/>
        <v>1703.9999999999998</v>
      </c>
      <c r="L170" s="71">
        <f t="shared" si="33"/>
        <v>264</v>
      </c>
      <c r="M170" s="102">
        <v>729.6</v>
      </c>
      <c r="N170" s="59">
        <f t="shared" si="34"/>
        <v>1701.6000000000001</v>
      </c>
      <c r="O170" s="59"/>
      <c r="P170" s="59">
        <f t="shared" si="35"/>
        <v>1418.4</v>
      </c>
      <c r="Q170" s="59">
        <f t="shared" si="37"/>
        <v>1443.4</v>
      </c>
      <c r="R170" s="59">
        <f t="shared" si="38"/>
        <v>3669.6</v>
      </c>
      <c r="S170" s="59">
        <f t="shared" si="40"/>
        <v>22556.6</v>
      </c>
      <c r="T170" s="72" t="s">
        <v>39</v>
      </c>
    </row>
    <row r="171" spans="1:20" s="39" customFormat="1" x14ac:dyDescent="0.25">
      <c r="A171" s="86">
        <v>165</v>
      </c>
      <c r="B171" s="55" t="s">
        <v>938</v>
      </c>
      <c r="C171" s="55" t="s">
        <v>855</v>
      </c>
      <c r="D171" s="55" t="s">
        <v>1092</v>
      </c>
      <c r="E171" s="55" t="s">
        <v>163</v>
      </c>
      <c r="F171" s="56" t="s">
        <v>858</v>
      </c>
      <c r="G171" s="57">
        <v>24000</v>
      </c>
      <c r="H171" s="58">
        <v>0</v>
      </c>
      <c r="I171" s="59">
        <v>25</v>
      </c>
      <c r="J171" s="103">
        <v>688.8</v>
      </c>
      <c r="K171" s="96">
        <f t="shared" si="32"/>
        <v>1703.9999999999998</v>
      </c>
      <c r="L171" s="71">
        <f t="shared" si="33"/>
        <v>264</v>
      </c>
      <c r="M171" s="102">
        <v>729.6</v>
      </c>
      <c r="N171" s="59">
        <f t="shared" si="34"/>
        <v>1701.6000000000001</v>
      </c>
      <c r="O171" s="59"/>
      <c r="P171" s="59">
        <f t="shared" si="35"/>
        <v>1418.4</v>
      </c>
      <c r="Q171" s="59">
        <f t="shared" si="37"/>
        <v>1443.4</v>
      </c>
      <c r="R171" s="59">
        <f t="shared" si="38"/>
        <v>3669.6</v>
      </c>
      <c r="S171" s="59">
        <f t="shared" si="40"/>
        <v>22556.6</v>
      </c>
      <c r="T171" s="72" t="s">
        <v>39</v>
      </c>
    </row>
    <row r="172" spans="1:20" s="39" customFormat="1" x14ac:dyDescent="0.25">
      <c r="A172" s="86">
        <v>166</v>
      </c>
      <c r="B172" s="55" t="s">
        <v>160</v>
      </c>
      <c r="C172" s="55" t="s">
        <v>855</v>
      </c>
      <c r="D172" s="55" t="s">
        <v>1092</v>
      </c>
      <c r="E172" s="55" t="s">
        <v>168</v>
      </c>
      <c r="F172" s="56" t="s">
        <v>863</v>
      </c>
      <c r="G172" s="57">
        <v>24000</v>
      </c>
      <c r="H172" s="58">
        <v>0</v>
      </c>
      <c r="I172" s="59">
        <v>25</v>
      </c>
      <c r="J172" s="103">
        <v>688.8</v>
      </c>
      <c r="K172" s="96">
        <f t="shared" si="32"/>
        <v>1703.9999999999998</v>
      </c>
      <c r="L172" s="71">
        <f t="shared" si="33"/>
        <v>264</v>
      </c>
      <c r="M172" s="102">
        <v>729.6</v>
      </c>
      <c r="N172" s="59">
        <f t="shared" si="34"/>
        <v>1701.6000000000001</v>
      </c>
      <c r="O172" s="59"/>
      <c r="P172" s="59">
        <f t="shared" si="35"/>
        <v>1418.4</v>
      </c>
      <c r="Q172" s="59">
        <f t="shared" si="37"/>
        <v>1443.4</v>
      </c>
      <c r="R172" s="59">
        <f t="shared" si="38"/>
        <v>3669.6</v>
      </c>
      <c r="S172" s="59">
        <f t="shared" si="40"/>
        <v>22556.6</v>
      </c>
      <c r="T172" s="72" t="s">
        <v>39</v>
      </c>
    </row>
    <row r="173" spans="1:20" s="39" customFormat="1" x14ac:dyDescent="0.25">
      <c r="A173" s="86">
        <v>167</v>
      </c>
      <c r="B173" s="55" t="s">
        <v>162</v>
      </c>
      <c r="C173" s="55" t="s">
        <v>855</v>
      </c>
      <c r="D173" s="55" t="s">
        <v>1092</v>
      </c>
      <c r="E173" s="55" t="s">
        <v>168</v>
      </c>
      <c r="F173" s="56" t="s">
        <v>858</v>
      </c>
      <c r="G173" s="57">
        <v>24000</v>
      </c>
      <c r="H173" s="58">
        <v>0</v>
      </c>
      <c r="I173" s="59">
        <v>25</v>
      </c>
      <c r="J173" s="103">
        <v>688.8</v>
      </c>
      <c r="K173" s="96">
        <f t="shared" si="32"/>
        <v>1703.9999999999998</v>
      </c>
      <c r="L173" s="71">
        <f t="shared" si="33"/>
        <v>264</v>
      </c>
      <c r="M173" s="102">
        <v>729.6</v>
      </c>
      <c r="N173" s="59">
        <f t="shared" si="34"/>
        <v>1701.6000000000001</v>
      </c>
      <c r="O173" s="59"/>
      <c r="P173" s="59">
        <f t="shared" si="35"/>
        <v>1418.4</v>
      </c>
      <c r="Q173" s="59">
        <f t="shared" si="37"/>
        <v>1443.4</v>
      </c>
      <c r="R173" s="59">
        <f t="shared" si="38"/>
        <v>3669.6</v>
      </c>
      <c r="S173" s="59">
        <f t="shared" si="40"/>
        <v>22556.6</v>
      </c>
      <c r="T173" s="72" t="s">
        <v>39</v>
      </c>
    </row>
    <row r="174" spans="1:20" s="39" customFormat="1" x14ac:dyDescent="0.25">
      <c r="A174" s="86">
        <v>168</v>
      </c>
      <c r="B174" s="55" t="s">
        <v>158</v>
      </c>
      <c r="C174" s="55" t="s">
        <v>855</v>
      </c>
      <c r="D174" s="55" t="s">
        <v>1092</v>
      </c>
      <c r="E174" s="55" t="s">
        <v>37</v>
      </c>
      <c r="F174" s="56" t="s">
        <v>858</v>
      </c>
      <c r="G174" s="57">
        <v>24000</v>
      </c>
      <c r="H174" s="58">
        <v>0</v>
      </c>
      <c r="I174" s="59">
        <v>25</v>
      </c>
      <c r="J174" s="103">
        <v>688.8</v>
      </c>
      <c r="K174" s="96">
        <f t="shared" si="32"/>
        <v>1703.9999999999998</v>
      </c>
      <c r="L174" s="71">
        <f t="shared" si="33"/>
        <v>264</v>
      </c>
      <c r="M174" s="102">
        <v>729.6</v>
      </c>
      <c r="N174" s="59">
        <f t="shared" si="34"/>
        <v>1701.6000000000001</v>
      </c>
      <c r="O174" s="59"/>
      <c r="P174" s="59">
        <f t="shared" si="35"/>
        <v>1418.4</v>
      </c>
      <c r="Q174" s="59">
        <f t="shared" si="37"/>
        <v>1443.4</v>
      </c>
      <c r="R174" s="59">
        <f t="shared" si="38"/>
        <v>3669.6</v>
      </c>
      <c r="S174" s="59">
        <f t="shared" si="40"/>
        <v>22556.6</v>
      </c>
      <c r="T174" s="72" t="s">
        <v>39</v>
      </c>
    </row>
    <row r="175" spans="1:20" s="39" customFormat="1" x14ac:dyDescent="0.25">
      <c r="A175" s="86">
        <v>169</v>
      </c>
      <c r="B175" s="55" t="s">
        <v>890</v>
      </c>
      <c r="C175" s="55" t="s">
        <v>854</v>
      </c>
      <c r="D175" s="55" t="s">
        <v>1092</v>
      </c>
      <c r="E175" s="55" t="s">
        <v>166</v>
      </c>
      <c r="F175" s="56" t="s">
        <v>858</v>
      </c>
      <c r="G175" s="57">
        <v>16000</v>
      </c>
      <c r="H175" s="58">
        <v>0</v>
      </c>
      <c r="I175" s="59">
        <v>25</v>
      </c>
      <c r="J175" s="103">
        <v>459.2</v>
      </c>
      <c r="K175" s="96">
        <f t="shared" si="32"/>
        <v>1136</v>
      </c>
      <c r="L175" s="71">
        <f t="shared" si="33"/>
        <v>176.00000000000003</v>
      </c>
      <c r="M175" s="102">
        <v>486.4</v>
      </c>
      <c r="N175" s="59">
        <f t="shared" si="34"/>
        <v>1134.4000000000001</v>
      </c>
      <c r="O175" s="59"/>
      <c r="P175" s="59">
        <f t="shared" si="35"/>
        <v>945.59999999999991</v>
      </c>
      <c r="Q175" s="59">
        <f t="shared" si="37"/>
        <v>970.59999999999991</v>
      </c>
      <c r="R175" s="59">
        <f t="shared" si="38"/>
        <v>2446.4</v>
      </c>
      <c r="S175" s="59">
        <f t="shared" si="40"/>
        <v>15029.4</v>
      </c>
      <c r="T175" s="72" t="s">
        <v>39</v>
      </c>
    </row>
    <row r="176" spans="1:20" s="39" customFormat="1" x14ac:dyDescent="0.25">
      <c r="A176" s="86">
        <v>170</v>
      </c>
      <c r="B176" s="55" t="s">
        <v>954</v>
      </c>
      <c r="C176" s="55" t="s">
        <v>854</v>
      </c>
      <c r="D176" s="55" t="s">
        <v>1092</v>
      </c>
      <c r="E176" s="55" t="s">
        <v>166</v>
      </c>
      <c r="F176" s="56" t="s">
        <v>858</v>
      </c>
      <c r="G176" s="57">
        <v>16000</v>
      </c>
      <c r="H176" s="58">
        <v>0</v>
      </c>
      <c r="I176" s="59">
        <v>25</v>
      </c>
      <c r="J176" s="103">
        <v>459.2</v>
      </c>
      <c r="K176" s="96">
        <f t="shared" si="32"/>
        <v>1136</v>
      </c>
      <c r="L176" s="71">
        <f t="shared" si="33"/>
        <v>176.00000000000003</v>
      </c>
      <c r="M176" s="102">
        <v>486.4</v>
      </c>
      <c r="N176" s="59">
        <f t="shared" si="34"/>
        <v>1134.4000000000001</v>
      </c>
      <c r="O176" s="59"/>
      <c r="P176" s="59">
        <f t="shared" si="35"/>
        <v>945.59999999999991</v>
      </c>
      <c r="Q176" s="59">
        <f t="shared" si="37"/>
        <v>970.59999999999991</v>
      </c>
      <c r="R176" s="59">
        <f t="shared" si="38"/>
        <v>2446.4</v>
      </c>
      <c r="S176" s="59">
        <f t="shared" si="40"/>
        <v>15029.4</v>
      </c>
      <c r="T176" s="72" t="s">
        <v>39</v>
      </c>
    </row>
    <row r="177" spans="1:20" s="39" customFormat="1" x14ac:dyDescent="0.25">
      <c r="A177" s="86">
        <v>171</v>
      </c>
      <c r="B177" s="55" t="s">
        <v>955</v>
      </c>
      <c r="C177" s="55" t="s">
        <v>854</v>
      </c>
      <c r="D177" s="55" t="s">
        <v>1092</v>
      </c>
      <c r="E177" s="55" t="s">
        <v>166</v>
      </c>
      <c r="F177" s="56" t="s">
        <v>858</v>
      </c>
      <c r="G177" s="57">
        <v>16000</v>
      </c>
      <c r="H177" s="58">
        <v>0</v>
      </c>
      <c r="I177" s="59">
        <v>25</v>
      </c>
      <c r="J177" s="103">
        <v>459.2</v>
      </c>
      <c r="K177" s="96">
        <f t="shared" si="32"/>
        <v>1136</v>
      </c>
      <c r="L177" s="71">
        <f t="shared" si="33"/>
        <v>176.00000000000003</v>
      </c>
      <c r="M177" s="102">
        <v>486.4</v>
      </c>
      <c r="N177" s="59">
        <f t="shared" si="34"/>
        <v>1134.4000000000001</v>
      </c>
      <c r="O177" s="59"/>
      <c r="P177" s="59">
        <f t="shared" si="35"/>
        <v>945.59999999999991</v>
      </c>
      <c r="Q177" s="59">
        <f t="shared" si="37"/>
        <v>970.59999999999991</v>
      </c>
      <c r="R177" s="59">
        <f t="shared" si="38"/>
        <v>2446.4</v>
      </c>
      <c r="S177" s="59">
        <f t="shared" si="40"/>
        <v>15029.4</v>
      </c>
      <c r="T177" s="72" t="s">
        <v>39</v>
      </c>
    </row>
    <row r="178" spans="1:20" s="39" customFormat="1" x14ac:dyDescent="0.25">
      <c r="A178" s="86">
        <v>172</v>
      </c>
      <c r="B178" s="55" t="s">
        <v>964</v>
      </c>
      <c r="C178" s="55" t="s">
        <v>854</v>
      </c>
      <c r="D178" s="55" t="s">
        <v>1092</v>
      </c>
      <c r="E178" s="55" t="s">
        <v>166</v>
      </c>
      <c r="F178" s="56" t="s">
        <v>858</v>
      </c>
      <c r="G178" s="57">
        <v>16000</v>
      </c>
      <c r="H178" s="58">
        <v>0</v>
      </c>
      <c r="I178" s="59">
        <v>25</v>
      </c>
      <c r="J178" s="103">
        <v>459.2</v>
      </c>
      <c r="K178" s="96">
        <f t="shared" si="32"/>
        <v>1136</v>
      </c>
      <c r="L178" s="71">
        <f t="shared" si="33"/>
        <v>176.00000000000003</v>
      </c>
      <c r="M178" s="102">
        <v>486.4</v>
      </c>
      <c r="N178" s="59">
        <f t="shared" si="34"/>
        <v>1134.4000000000001</v>
      </c>
      <c r="O178" s="59"/>
      <c r="P178" s="59">
        <f t="shared" si="35"/>
        <v>945.59999999999991</v>
      </c>
      <c r="Q178" s="59">
        <f t="shared" si="37"/>
        <v>970.59999999999991</v>
      </c>
      <c r="R178" s="59">
        <f t="shared" si="38"/>
        <v>2446.4</v>
      </c>
      <c r="S178" s="59">
        <f t="shared" si="40"/>
        <v>15029.4</v>
      </c>
      <c r="T178" s="72" t="s">
        <v>39</v>
      </c>
    </row>
    <row r="179" spans="1:20" s="39" customFormat="1" x14ac:dyDescent="0.25">
      <c r="A179" s="86">
        <v>173</v>
      </c>
      <c r="B179" s="55" t="s">
        <v>965</v>
      </c>
      <c r="C179" s="55" t="s">
        <v>855</v>
      </c>
      <c r="D179" s="55" t="s">
        <v>1092</v>
      </c>
      <c r="E179" s="55" t="s">
        <v>166</v>
      </c>
      <c r="F179" s="56" t="s">
        <v>858</v>
      </c>
      <c r="G179" s="57">
        <v>16000</v>
      </c>
      <c r="H179" s="58">
        <v>0</v>
      </c>
      <c r="I179" s="59">
        <v>25</v>
      </c>
      <c r="J179" s="103">
        <v>459.2</v>
      </c>
      <c r="K179" s="96">
        <f t="shared" ref="K179:K250" si="41">+G179*7.1%</f>
        <v>1136</v>
      </c>
      <c r="L179" s="71">
        <f t="shared" ref="L179:L250" si="42">+G179*1.1%</f>
        <v>176.00000000000003</v>
      </c>
      <c r="M179" s="102">
        <v>486.4</v>
      </c>
      <c r="N179" s="59">
        <f t="shared" ref="N179:N250" si="43">+G179*7.09%</f>
        <v>1134.4000000000001</v>
      </c>
      <c r="O179" s="59"/>
      <c r="P179" s="59">
        <f t="shared" si="35"/>
        <v>945.59999999999991</v>
      </c>
      <c r="Q179" s="59">
        <f t="shared" si="37"/>
        <v>970.59999999999991</v>
      </c>
      <c r="R179" s="59">
        <f t="shared" si="38"/>
        <v>2446.4</v>
      </c>
      <c r="S179" s="59">
        <f t="shared" si="40"/>
        <v>15029.4</v>
      </c>
      <c r="T179" s="72" t="s">
        <v>39</v>
      </c>
    </row>
    <row r="180" spans="1:20" s="39" customFormat="1" x14ac:dyDescent="0.25">
      <c r="A180" s="86">
        <v>174</v>
      </c>
      <c r="B180" s="55" t="s">
        <v>966</v>
      </c>
      <c r="C180" s="55" t="s">
        <v>854</v>
      </c>
      <c r="D180" s="55" t="s">
        <v>1092</v>
      </c>
      <c r="E180" s="55" t="s">
        <v>166</v>
      </c>
      <c r="F180" s="56" t="s">
        <v>858</v>
      </c>
      <c r="G180" s="57">
        <v>16000</v>
      </c>
      <c r="H180" s="58">
        <v>0</v>
      </c>
      <c r="I180" s="59">
        <v>25</v>
      </c>
      <c r="J180" s="103">
        <v>459.2</v>
      </c>
      <c r="K180" s="96">
        <f t="shared" si="41"/>
        <v>1136</v>
      </c>
      <c r="L180" s="71">
        <f t="shared" si="42"/>
        <v>176.00000000000003</v>
      </c>
      <c r="M180" s="102">
        <v>486.4</v>
      </c>
      <c r="N180" s="59">
        <f t="shared" si="43"/>
        <v>1134.4000000000001</v>
      </c>
      <c r="O180" s="59"/>
      <c r="P180" s="59">
        <f t="shared" si="35"/>
        <v>945.59999999999991</v>
      </c>
      <c r="Q180" s="59">
        <f t="shared" si="37"/>
        <v>970.59999999999991</v>
      </c>
      <c r="R180" s="59">
        <f t="shared" si="38"/>
        <v>2446.4</v>
      </c>
      <c r="S180" s="59">
        <f t="shared" si="40"/>
        <v>15029.4</v>
      </c>
      <c r="T180" s="72" t="s">
        <v>39</v>
      </c>
    </row>
    <row r="181" spans="1:20" s="39" customFormat="1" x14ac:dyDescent="0.25">
      <c r="A181" s="86">
        <v>175</v>
      </c>
      <c r="B181" s="55" t="s">
        <v>973</v>
      </c>
      <c r="C181" s="55" t="s">
        <v>854</v>
      </c>
      <c r="D181" s="55" t="s">
        <v>1092</v>
      </c>
      <c r="E181" s="55" t="s">
        <v>166</v>
      </c>
      <c r="F181" s="56" t="s">
        <v>858</v>
      </c>
      <c r="G181" s="57">
        <v>16000</v>
      </c>
      <c r="H181" s="58">
        <v>0</v>
      </c>
      <c r="I181" s="59">
        <v>25</v>
      </c>
      <c r="J181" s="103">
        <v>459.2</v>
      </c>
      <c r="K181" s="96">
        <f t="shared" si="41"/>
        <v>1136</v>
      </c>
      <c r="L181" s="71">
        <f t="shared" si="42"/>
        <v>176.00000000000003</v>
      </c>
      <c r="M181" s="102">
        <v>486.4</v>
      </c>
      <c r="N181" s="59">
        <f t="shared" si="43"/>
        <v>1134.4000000000001</v>
      </c>
      <c r="O181" s="59"/>
      <c r="P181" s="59">
        <f t="shared" si="35"/>
        <v>945.59999999999991</v>
      </c>
      <c r="Q181" s="59">
        <f t="shared" si="37"/>
        <v>970.59999999999991</v>
      </c>
      <c r="R181" s="59">
        <f t="shared" si="38"/>
        <v>2446.4</v>
      </c>
      <c r="S181" s="59">
        <f t="shared" si="40"/>
        <v>15029.4</v>
      </c>
      <c r="T181" s="72" t="s">
        <v>39</v>
      </c>
    </row>
    <row r="182" spans="1:20" s="39" customFormat="1" x14ac:dyDescent="0.25">
      <c r="A182" s="86">
        <v>176</v>
      </c>
      <c r="B182" s="55" t="s">
        <v>974</v>
      </c>
      <c r="C182" s="55" t="s">
        <v>854</v>
      </c>
      <c r="D182" s="55" t="s">
        <v>1092</v>
      </c>
      <c r="E182" s="55" t="s">
        <v>166</v>
      </c>
      <c r="F182" s="56" t="s">
        <v>858</v>
      </c>
      <c r="G182" s="57">
        <v>16000</v>
      </c>
      <c r="H182" s="58">
        <v>0</v>
      </c>
      <c r="I182" s="59">
        <v>25</v>
      </c>
      <c r="J182" s="103">
        <v>459.2</v>
      </c>
      <c r="K182" s="96">
        <f t="shared" si="41"/>
        <v>1136</v>
      </c>
      <c r="L182" s="71">
        <f t="shared" si="42"/>
        <v>176.00000000000003</v>
      </c>
      <c r="M182" s="102">
        <v>486.4</v>
      </c>
      <c r="N182" s="59">
        <f t="shared" si="43"/>
        <v>1134.4000000000001</v>
      </c>
      <c r="O182" s="59"/>
      <c r="P182" s="59">
        <f t="shared" si="35"/>
        <v>945.59999999999991</v>
      </c>
      <c r="Q182" s="59">
        <f t="shared" si="37"/>
        <v>970.59999999999991</v>
      </c>
      <c r="R182" s="59">
        <f t="shared" si="38"/>
        <v>2446.4</v>
      </c>
      <c r="S182" s="59">
        <f t="shared" si="40"/>
        <v>15029.4</v>
      </c>
      <c r="T182" s="72" t="s">
        <v>39</v>
      </c>
    </row>
    <row r="183" spans="1:20" s="39" customFormat="1" x14ac:dyDescent="0.25">
      <c r="A183" s="86">
        <v>177</v>
      </c>
      <c r="B183" s="55" t="s">
        <v>976</v>
      </c>
      <c r="C183" s="55" t="s">
        <v>854</v>
      </c>
      <c r="D183" s="55" t="s">
        <v>1092</v>
      </c>
      <c r="E183" s="55" t="s">
        <v>166</v>
      </c>
      <c r="F183" s="56" t="s">
        <v>858</v>
      </c>
      <c r="G183" s="57">
        <v>16000</v>
      </c>
      <c r="H183" s="58">
        <v>0</v>
      </c>
      <c r="I183" s="59">
        <v>25</v>
      </c>
      <c r="J183" s="103">
        <v>459.2</v>
      </c>
      <c r="K183" s="96">
        <f t="shared" si="41"/>
        <v>1136</v>
      </c>
      <c r="L183" s="71">
        <f t="shared" si="42"/>
        <v>176.00000000000003</v>
      </c>
      <c r="M183" s="102">
        <v>486.4</v>
      </c>
      <c r="N183" s="59">
        <f t="shared" si="43"/>
        <v>1134.4000000000001</v>
      </c>
      <c r="O183" s="59"/>
      <c r="P183" s="59">
        <f t="shared" ref="P183:P250" si="44">+J183+M183</f>
        <v>945.59999999999991</v>
      </c>
      <c r="Q183" s="59">
        <f t="shared" si="37"/>
        <v>970.59999999999991</v>
      </c>
      <c r="R183" s="59">
        <f t="shared" si="38"/>
        <v>2446.4</v>
      </c>
      <c r="S183" s="59">
        <f t="shared" si="40"/>
        <v>15029.4</v>
      </c>
      <c r="T183" s="72" t="s">
        <v>39</v>
      </c>
    </row>
    <row r="184" spans="1:20" s="54" customFormat="1" x14ac:dyDescent="0.25">
      <c r="A184" s="86">
        <v>178</v>
      </c>
      <c r="B184" s="55" t="s">
        <v>1037</v>
      </c>
      <c r="C184" s="55" t="s">
        <v>854</v>
      </c>
      <c r="D184" s="55" t="s">
        <v>1092</v>
      </c>
      <c r="E184" s="55" t="s">
        <v>166</v>
      </c>
      <c r="F184" s="56" t="s">
        <v>858</v>
      </c>
      <c r="G184" s="57">
        <v>16000</v>
      </c>
      <c r="H184" s="58">
        <v>0</v>
      </c>
      <c r="I184" s="59">
        <v>25</v>
      </c>
      <c r="J184" s="103">
        <v>459.2</v>
      </c>
      <c r="K184" s="96">
        <f t="shared" si="41"/>
        <v>1136</v>
      </c>
      <c r="L184" s="71">
        <f t="shared" si="42"/>
        <v>176.00000000000003</v>
      </c>
      <c r="M184" s="102">
        <v>486.4</v>
      </c>
      <c r="N184" s="59">
        <f t="shared" si="43"/>
        <v>1134.4000000000001</v>
      </c>
      <c r="O184" s="59"/>
      <c r="P184" s="59">
        <f t="shared" si="44"/>
        <v>945.59999999999991</v>
      </c>
      <c r="Q184" s="59">
        <f t="shared" si="37"/>
        <v>970.59999999999991</v>
      </c>
      <c r="R184" s="59">
        <f t="shared" si="38"/>
        <v>2446.4</v>
      </c>
      <c r="S184" s="59">
        <f t="shared" si="40"/>
        <v>15029.4</v>
      </c>
      <c r="T184" s="72" t="s">
        <v>39</v>
      </c>
    </row>
    <row r="185" spans="1:20" s="54" customFormat="1" x14ac:dyDescent="0.25">
      <c r="A185" s="86">
        <v>179</v>
      </c>
      <c r="B185" s="55" t="s">
        <v>1040</v>
      </c>
      <c r="C185" s="55" t="s">
        <v>854</v>
      </c>
      <c r="D185" s="55" t="s">
        <v>1092</v>
      </c>
      <c r="E185" s="55" t="s">
        <v>166</v>
      </c>
      <c r="F185" s="56" t="s">
        <v>858</v>
      </c>
      <c r="G185" s="57">
        <v>16000</v>
      </c>
      <c r="H185" s="58">
        <v>0</v>
      </c>
      <c r="I185" s="59">
        <v>25</v>
      </c>
      <c r="J185" s="103">
        <v>459.2</v>
      </c>
      <c r="K185" s="96">
        <f t="shared" si="41"/>
        <v>1136</v>
      </c>
      <c r="L185" s="71">
        <f t="shared" si="42"/>
        <v>176.00000000000003</v>
      </c>
      <c r="M185" s="102">
        <v>486.4</v>
      </c>
      <c r="N185" s="59">
        <f t="shared" si="43"/>
        <v>1134.4000000000001</v>
      </c>
      <c r="O185" s="59"/>
      <c r="P185" s="59">
        <f t="shared" si="44"/>
        <v>945.59999999999991</v>
      </c>
      <c r="Q185" s="59">
        <f t="shared" si="37"/>
        <v>970.59999999999991</v>
      </c>
      <c r="R185" s="59">
        <f t="shared" si="38"/>
        <v>2446.4</v>
      </c>
      <c r="S185" s="59">
        <f t="shared" si="40"/>
        <v>15029.4</v>
      </c>
      <c r="T185" s="72" t="s">
        <v>39</v>
      </c>
    </row>
    <row r="186" spans="1:20" s="39" customFormat="1" x14ac:dyDescent="0.25">
      <c r="A186" s="86">
        <v>180</v>
      </c>
      <c r="B186" s="55" t="s">
        <v>170</v>
      </c>
      <c r="C186" s="55" t="s">
        <v>854</v>
      </c>
      <c r="D186" s="55" t="s">
        <v>1090</v>
      </c>
      <c r="E186" s="55" t="s">
        <v>174</v>
      </c>
      <c r="F186" s="56" t="s">
        <v>863</v>
      </c>
      <c r="G186" s="57">
        <v>65000</v>
      </c>
      <c r="H186" s="57">
        <v>4427.58</v>
      </c>
      <c r="I186" s="59">
        <v>25</v>
      </c>
      <c r="J186" s="103">
        <v>1865.5</v>
      </c>
      <c r="K186" s="96">
        <f t="shared" si="41"/>
        <v>4615</v>
      </c>
      <c r="L186" s="71">
        <f t="shared" si="42"/>
        <v>715.00000000000011</v>
      </c>
      <c r="M186" s="102">
        <v>1976</v>
      </c>
      <c r="N186" s="59">
        <f t="shared" si="43"/>
        <v>4608.5</v>
      </c>
      <c r="O186" s="59"/>
      <c r="P186" s="59">
        <f t="shared" si="44"/>
        <v>3841.5</v>
      </c>
      <c r="Q186" s="59">
        <f t="shared" si="37"/>
        <v>8294.08</v>
      </c>
      <c r="R186" s="59">
        <f t="shared" si="38"/>
        <v>9938.5</v>
      </c>
      <c r="S186" s="59">
        <f t="shared" si="40"/>
        <v>56705.919999999998</v>
      </c>
      <c r="T186" s="72" t="s">
        <v>39</v>
      </c>
    </row>
    <row r="187" spans="1:20" s="39" customFormat="1" x14ac:dyDescent="0.25">
      <c r="A187" s="86">
        <v>181</v>
      </c>
      <c r="B187" s="55" t="s">
        <v>171</v>
      </c>
      <c r="C187" s="55" t="s">
        <v>855</v>
      </c>
      <c r="D187" s="55" t="s">
        <v>1090</v>
      </c>
      <c r="E187" s="55" t="s">
        <v>175</v>
      </c>
      <c r="F187" s="56" t="s">
        <v>862</v>
      </c>
      <c r="G187" s="57">
        <v>35000</v>
      </c>
      <c r="H187" s="58">
        <v>0</v>
      </c>
      <c r="I187" s="59">
        <v>25</v>
      </c>
      <c r="J187" s="103">
        <v>1004.5</v>
      </c>
      <c r="K187" s="96">
        <f t="shared" si="41"/>
        <v>2485</v>
      </c>
      <c r="L187" s="71">
        <f t="shared" si="42"/>
        <v>385.00000000000006</v>
      </c>
      <c r="M187" s="102">
        <v>1064</v>
      </c>
      <c r="N187" s="59">
        <f t="shared" si="43"/>
        <v>2481.5</v>
      </c>
      <c r="O187" s="59"/>
      <c r="P187" s="59">
        <f t="shared" si="44"/>
        <v>2068.5</v>
      </c>
      <c r="Q187" s="59">
        <f t="shared" si="37"/>
        <v>2093.5</v>
      </c>
      <c r="R187" s="59">
        <f t="shared" si="38"/>
        <v>5351.5</v>
      </c>
      <c r="S187" s="59">
        <f t="shared" si="40"/>
        <v>32906.5</v>
      </c>
      <c r="T187" s="72" t="s">
        <v>39</v>
      </c>
    </row>
    <row r="188" spans="1:20" s="39" customFormat="1" x14ac:dyDescent="0.25">
      <c r="A188" s="86">
        <v>182</v>
      </c>
      <c r="B188" s="55" t="s">
        <v>172</v>
      </c>
      <c r="C188" s="55" t="s">
        <v>854</v>
      </c>
      <c r="D188" s="55" t="s">
        <v>1090</v>
      </c>
      <c r="E188" s="55" t="s">
        <v>134</v>
      </c>
      <c r="F188" s="56" t="s">
        <v>862</v>
      </c>
      <c r="G188" s="57">
        <v>35000</v>
      </c>
      <c r="H188" s="58">
        <v>0</v>
      </c>
      <c r="I188" s="59">
        <v>25</v>
      </c>
      <c r="J188" s="103">
        <v>1004.5</v>
      </c>
      <c r="K188" s="96">
        <f t="shared" si="41"/>
        <v>2485</v>
      </c>
      <c r="L188" s="71">
        <f t="shared" si="42"/>
        <v>385.00000000000006</v>
      </c>
      <c r="M188" s="102">
        <v>1064</v>
      </c>
      <c r="N188" s="59">
        <f t="shared" si="43"/>
        <v>2481.5</v>
      </c>
      <c r="O188" s="59"/>
      <c r="P188" s="59">
        <f t="shared" si="44"/>
        <v>2068.5</v>
      </c>
      <c r="Q188" s="59">
        <f t="shared" si="37"/>
        <v>2093.5</v>
      </c>
      <c r="R188" s="59">
        <f t="shared" si="38"/>
        <v>5351.5</v>
      </c>
      <c r="S188" s="59">
        <f t="shared" si="40"/>
        <v>32906.5</v>
      </c>
      <c r="T188" s="72" t="s">
        <v>39</v>
      </c>
    </row>
    <row r="189" spans="1:20" s="39" customFormat="1" x14ac:dyDescent="0.25">
      <c r="A189" s="86">
        <v>183</v>
      </c>
      <c r="B189" s="55" t="s">
        <v>845</v>
      </c>
      <c r="C189" s="55" t="s">
        <v>855</v>
      </c>
      <c r="D189" s="55" t="s">
        <v>1091</v>
      </c>
      <c r="E189" s="55" t="s">
        <v>846</v>
      </c>
      <c r="F189" s="56" t="s">
        <v>862</v>
      </c>
      <c r="G189" s="57">
        <v>42000</v>
      </c>
      <c r="H189" s="58">
        <v>724.92</v>
      </c>
      <c r="I189" s="59">
        <v>25</v>
      </c>
      <c r="J189" s="103">
        <v>1205.4000000000001</v>
      </c>
      <c r="K189" s="96">
        <f t="shared" si="41"/>
        <v>2981.9999999999995</v>
      </c>
      <c r="L189" s="71">
        <f t="shared" si="42"/>
        <v>462.00000000000006</v>
      </c>
      <c r="M189" s="116">
        <v>1276.8</v>
      </c>
      <c r="N189" s="59">
        <f t="shared" si="43"/>
        <v>2977.8</v>
      </c>
      <c r="O189" s="59"/>
      <c r="P189" s="59">
        <f t="shared" si="44"/>
        <v>2482.1999999999998</v>
      </c>
      <c r="Q189" s="59">
        <f t="shared" si="37"/>
        <v>3232.12</v>
      </c>
      <c r="R189" s="59">
        <f t="shared" si="38"/>
        <v>6421.7999999999993</v>
      </c>
      <c r="S189" s="59">
        <f t="shared" si="40"/>
        <v>38767.879999999997</v>
      </c>
      <c r="T189" s="72" t="s">
        <v>39</v>
      </c>
    </row>
    <row r="190" spans="1:20" s="39" customFormat="1" x14ac:dyDescent="0.25">
      <c r="A190" s="86">
        <v>184</v>
      </c>
      <c r="B190" s="55" t="s">
        <v>1065</v>
      </c>
      <c r="C190" s="55" t="s">
        <v>855</v>
      </c>
      <c r="D190" s="55" t="s">
        <v>1091</v>
      </c>
      <c r="E190" s="55" t="s">
        <v>168</v>
      </c>
      <c r="F190" s="56" t="s">
        <v>862</v>
      </c>
      <c r="G190" s="57">
        <v>24000</v>
      </c>
      <c r="H190" s="58">
        <v>0</v>
      </c>
      <c r="I190" s="59">
        <v>25</v>
      </c>
      <c r="J190" s="103">
        <v>688.8</v>
      </c>
      <c r="K190" s="96">
        <f t="shared" si="41"/>
        <v>1703.9999999999998</v>
      </c>
      <c r="L190" s="71">
        <f t="shared" si="42"/>
        <v>264</v>
      </c>
      <c r="M190" s="116">
        <v>729.6</v>
      </c>
      <c r="N190" s="59">
        <f t="shared" si="43"/>
        <v>1701.6000000000001</v>
      </c>
      <c r="O190" s="59"/>
      <c r="P190" s="59">
        <f t="shared" si="44"/>
        <v>1418.4</v>
      </c>
      <c r="Q190" s="59">
        <f t="shared" si="37"/>
        <v>1443.4</v>
      </c>
      <c r="R190" s="59">
        <f t="shared" si="38"/>
        <v>3669.6</v>
      </c>
      <c r="S190" s="59">
        <f t="shared" si="40"/>
        <v>22556.6</v>
      </c>
      <c r="T190" s="72" t="s">
        <v>39</v>
      </c>
    </row>
    <row r="191" spans="1:20" s="39" customFormat="1" x14ac:dyDescent="0.25">
      <c r="A191" s="86">
        <v>185</v>
      </c>
      <c r="B191" s="55" t="s">
        <v>177</v>
      </c>
      <c r="C191" s="55" t="s">
        <v>855</v>
      </c>
      <c r="D191" s="55" t="s">
        <v>1091</v>
      </c>
      <c r="E191" s="55" t="s">
        <v>169</v>
      </c>
      <c r="F191" s="56" t="s">
        <v>858</v>
      </c>
      <c r="G191" s="57">
        <v>28350</v>
      </c>
      <c r="H191" s="58">
        <v>0</v>
      </c>
      <c r="I191" s="59">
        <v>25</v>
      </c>
      <c r="J191" s="103">
        <v>813.65</v>
      </c>
      <c r="K191" s="96">
        <f t="shared" si="41"/>
        <v>2012.85</v>
      </c>
      <c r="L191" s="71">
        <f t="shared" si="42"/>
        <v>311.85000000000002</v>
      </c>
      <c r="M191" s="102">
        <v>861.84</v>
      </c>
      <c r="N191" s="59">
        <f t="shared" si="43"/>
        <v>2010.0150000000001</v>
      </c>
      <c r="O191" s="59"/>
      <c r="P191" s="59">
        <f t="shared" si="44"/>
        <v>1675.49</v>
      </c>
      <c r="Q191" s="59">
        <f t="shared" si="37"/>
        <v>1700.49</v>
      </c>
      <c r="R191" s="59">
        <f t="shared" si="38"/>
        <v>4334.7150000000001</v>
      </c>
      <c r="S191" s="59">
        <f t="shared" si="40"/>
        <v>26649.51</v>
      </c>
      <c r="T191" s="72" t="s">
        <v>39</v>
      </c>
    </row>
    <row r="192" spans="1:20" s="39" customFormat="1" x14ac:dyDescent="0.25">
      <c r="A192" s="86">
        <v>186</v>
      </c>
      <c r="B192" s="55" t="s">
        <v>176</v>
      </c>
      <c r="C192" s="55" t="s">
        <v>855</v>
      </c>
      <c r="D192" s="55" t="s">
        <v>1091</v>
      </c>
      <c r="E192" s="55" t="s">
        <v>178</v>
      </c>
      <c r="F192" s="56" t="s">
        <v>863</v>
      </c>
      <c r="G192" s="57">
        <v>16000</v>
      </c>
      <c r="H192" s="58">
        <v>0</v>
      </c>
      <c r="I192" s="59">
        <v>25</v>
      </c>
      <c r="J192" s="103">
        <v>459.2</v>
      </c>
      <c r="K192" s="96">
        <f t="shared" si="41"/>
        <v>1136</v>
      </c>
      <c r="L192" s="71">
        <f t="shared" si="42"/>
        <v>176.00000000000003</v>
      </c>
      <c r="M192" s="102">
        <v>486.4</v>
      </c>
      <c r="N192" s="59">
        <f t="shared" si="43"/>
        <v>1134.4000000000001</v>
      </c>
      <c r="O192" s="59"/>
      <c r="P192" s="59">
        <f t="shared" si="44"/>
        <v>945.59999999999991</v>
      </c>
      <c r="Q192" s="59">
        <f t="shared" si="37"/>
        <v>970.59999999999991</v>
      </c>
      <c r="R192" s="59">
        <f t="shared" si="38"/>
        <v>2446.4</v>
      </c>
      <c r="S192" s="59">
        <f t="shared" si="40"/>
        <v>15029.4</v>
      </c>
      <c r="T192" s="72" t="s">
        <v>39</v>
      </c>
    </row>
    <row r="193" spans="1:21" s="39" customFormat="1" x14ac:dyDescent="0.25">
      <c r="A193" s="86">
        <v>187</v>
      </c>
      <c r="B193" s="55" t="s">
        <v>196</v>
      </c>
      <c r="C193" s="55" t="s">
        <v>855</v>
      </c>
      <c r="D193" s="55" t="s">
        <v>188</v>
      </c>
      <c r="E193" s="55" t="s">
        <v>199</v>
      </c>
      <c r="F193" s="56" t="s">
        <v>858</v>
      </c>
      <c r="G193" s="57">
        <v>25000</v>
      </c>
      <c r="H193" s="58">
        <v>0</v>
      </c>
      <c r="I193" s="59">
        <v>25</v>
      </c>
      <c r="J193" s="103">
        <v>717.5</v>
      </c>
      <c r="K193" s="96">
        <f t="shared" si="41"/>
        <v>1774.9999999999998</v>
      </c>
      <c r="L193" s="71">
        <f t="shared" si="42"/>
        <v>275</v>
      </c>
      <c r="M193" s="102">
        <v>760</v>
      </c>
      <c r="N193" s="59">
        <f t="shared" si="43"/>
        <v>1772.5000000000002</v>
      </c>
      <c r="O193" s="59"/>
      <c r="P193" s="59">
        <f t="shared" si="44"/>
        <v>1477.5</v>
      </c>
      <c r="Q193" s="59">
        <f t="shared" si="37"/>
        <v>1502.5</v>
      </c>
      <c r="R193" s="59">
        <f t="shared" si="38"/>
        <v>3822.5</v>
      </c>
      <c r="S193" s="59">
        <f t="shared" si="40"/>
        <v>23497.5</v>
      </c>
      <c r="T193" s="72" t="s">
        <v>39</v>
      </c>
    </row>
    <row r="194" spans="1:21" s="41" customFormat="1" ht="16.5" x14ac:dyDescent="0.25">
      <c r="A194" s="86">
        <v>188</v>
      </c>
      <c r="B194" s="61" t="s">
        <v>839</v>
      </c>
      <c r="C194" s="61" t="s">
        <v>854</v>
      </c>
      <c r="D194" s="55" t="s">
        <v>188</v>
      </c>
      <c r="E194" s="61" t="s">
        <v>62</v>
      </c>
      <c r="F194" s="62" t="s">
        <v>862</v>
      </c>
      <c r="G194" s="63">
        <v>30000</v>
      </c>
      <c r="H194" s="58">
        <v>0</v>
      </c>
      <c r="I194" s="59">
        <v>25</v>
      </c>
      <c r="J194" s="112">
        <v>861</v>
      </c>
      <c r="K194" s="96">
        <f t="shared" si="41"/>
        <v>2130</v>
      </c>
      <c r="L194" s="71">
        <f t="shared" si="42"/>
        <v>330.00000000000006</v>
      </c>
      <c r="M194" s="102">
        <v>912</v>
      </c>
      <c r="N194" s="59">
        <f t="shared" si="43"/>
        <v>2127</v>
      </c>
      <c r="O194" s="64"/>
      <c r="P194" s="59">
        <f t="shared" si="44"/>
        <v>1773</v>
      </c>
      <c r="Q194" s="59">
        <f t="shared" si="37"/>
        <v>1798</v>
      </c>
      <c r="R194" s="59">
        <f t="shared" si="38"/>
        <v>4587</v>
      </c>
      <c r="S194" s="59">
        <f t="shared" si="40"/>
        <v>28202</v>
      </c>
      <c r="T194" s="72" t="s">
        <v>39</v>
      </c>
      <c r="U194" s="40"/>
    </row>
    <row r="195" spans="1:21" s="51" customFormat="1" x14ac:dyDescent="0.25">
      <c r="A195" s="86">
        <v>189</v>
      </c>
      <c r="B195" s="55" t="s">
        <v>837</v>
      </c>
      <c r="C195" s="55" t="s">
        <v>855</v>
      </c>
      <c r="D195" s="55" t="s">
        <v>188</v>
      </c>
      <c r="E195" s="55" t="s">
        <v>62</v>
      </c>
      <c r="F195" s="56" t="s">
        <v>858</v>
      </c>
      <c r="G195" s="57">
        <v>30000</v>
      </c>
      <c r="H195" s="58">
        <v>0</v>
      </c>
      <c r="I195" s="59">
        <v>25</v>
      </c>
      <c r="J195" s="103">
        <v>861</v>
      </c>
      <c r="K195" s="96">
        <f t="shared" si="41"/>
        <v>2130</v>
      </c>
      <c r="L195" s="71">
        <f t="shared" si="42"/>
        <v>330.00000000000006</v>
      </c>
      <c r="M195" s="116">
        <v>912</v>
      </c>
      <c r="N195" s="59">
        <f t="shared" si="43"/>
        <v>2127</v>
      </c>
      <c r="O195" s="59"/>
      <c r="P195" s="59">
        <f t="shared" si="44"/>
        <v>1773</v>
      </c>
      <c r="Q195" s="59">
        <f t="shared" si="37"/>
        <v>1798</v>
      </c>
      <c r="R195" s="59">
        <f t="shared" si="38"/>
        <v>4587</v>
      </c>
      <c r="S195" s="59">
        <v>17240.73</v>
      </c>
      <c r="T195" s="72" t="s">
        <v>39</v>
      </c>
    </row>
    <row r="196" spans="1:21" s="39" customFormat="1" x14ac:dyDescent="0.25">
      <c r="A196" s="86">
        <v>190</v>
      </c>
      <c r="B196" s="55" t="s">
        <v>189</v>
      </c>
      <c r="C196" s="55" t="s">
        <v>855</v>
      </c>
      <c r="D196" s="55" t="s">
        <v>188</v>
      </c>
      <c r="E196" s="55" t="s">
        <v>198</v>
      </c>
      <c r="F196" s="56" t="s">
        <v>858</v>
      </c>
      <c r="G196" s="57">
        <v>24000</v>
      </c>
      <c r="H196" s="58">
        <v>0</v>
      </c>
      <c r="I196" s="59">
        <v>25</v>
      </c>
      <c r="J196" s="103">
        <v>688.8</v>
      </c>
      <c r="K196" s="96">
        <f t="shared" si="41"/>
        <v>1703.9999999999998</v>
      </c>
      <c r="L196" s="71">
        <f t="shared" si="42"/>
        <v>264</v>
      </c>
      <c r="M196" s="102">
        <v>729.6</v>
      </c>
      <c r="N196" s="59">
        <f t="shared" si="43"/>
        <v>1701.6000000000001</v>
      </c>
      <c r="O196" s="59"/>
      <c r="P196" s="59">
        <f t="shared" si="44"/>
        <v>1418.4</v>
      </c>
      <c r="Q196" s="59">
        <f t="shared" ref="Q196:Q259" si="45">+H196+I196+J196+M196+O196</f>
        <v>1443.4</v>
      </c>
      <c r="R196" s="59">
        <f t="shared" ref="R196:R259" si="46">+K196+L196+N196</f>
        <v>3669.6</v>
      </c>
      <c r="S196" s="59">
        <f t="shared" ref="S196:S228" si="47">+G196-Q196</f>
        <v>22556.6</v>
      </c>
      <c r="T196" s="72" t="s">
        <v>39</v>
      </c>
    </row>
    <row r="197" spans="1:21" s="39" customFormat="1" x14ac:dyDescent="0.25">
      <c r="A197" s="86">
        <v>191</v>
      </c>
      <c r="B197" s="55" t="s">
        <v>835</v>
      </c>
      <c r="C197" s="55" t="s">
        <v>855</v>
      </c>
      <c r="D197" s="55" t="s">
        <v>188</v>
      </c>
      <c r="E197" s="55" t="s">
        <v>94</v>
      </c>
      <c r="F197" s="56" t="s">
        <v>858</v>
      </c>
      <c r="G197" s="57">
        <v>25000</v>
      </c>
      <c r="H197" s="58">
        <v>0</v>
      </c>
      <c r="I197" s="59">
        <v>25</v>
      </c>
      <c r="J197" s="103">
        <v>717.5</v>
      </c>
      <c r="K197" s="96">
        <f t="shared" si="41"/>
        <v>1774.9999999999998</v>
      </c>
      <c r="L197" s="71">
        <f t="shared" si="42"/>
        <v>275</v>
      </c>
      <c r="M197" s="102">
        <v>760</v>
      </c>
      <c r="N197" s="59">
        <f t="shared" si="43"/>
        <v>1772.5000000000002</v>
      </c>
      <c r="O197" s="59"/>
      <c r="P197" s="59">
        <f t="shared" si="44"/>
        <v>1477.5</v>
      </c>
      <c r="Q197" s="59">
        <f t="shared" si="45"/>
        <v>1502.5</v>
      </c>
      <c r="R197" s="59">
        <f t="shared" si="46"/>
        <v>3822.5</v>
      </c>
      <c r="S197" s="59">
        <f t="shared" si="47"/>
        <v>23497.5</v>
      </c>
      <c r="T197" s="72" t="s">
        <v>39</v>
      </c>
    </row>
    <row r="198" spans="1:21" s="39" customFormat="1" x14ac:dyDescent="0.25">
      <c r="A198" s="86">
        <v>192</v>
      </c>
      <c r="B198" s="55" t="s">
        <v>939</v>
      </c>
      <c r="C198" s="55" t="s">
        <v>855</v>
      </c>
      <c r="D198" s="55" t="s">
        <v>188</v>
      </c>
      <c r="E198" s="55" t="s">
        <v>97</v>
      </c>
      <c r="F198" s="56" t="s">
        <v>858</v>
      </c>
      <c r="G198" s="57">
        <v>24000</v>
      </c>
      <c r="H198" s="58">
        <v>0</v>
      </c>
      <c r="I198" s="59">
        <v>25</v>
      </c>
      <c r="J198" s="103">
        <v>688.8</v>
      </c>
      <c r="K198" s="96">
        <f t="shared" si="41"/>
        <v>1703.9999999999998</v>
      </c>
      <c r="L198" s="71">
        <f t="shared" si="42"/>
        <v>264</v>
      </c>
      <c r="M198" s="102">
        <v>729.6</v>
      </c>
      <c r="N198" s="59">
        <f t="shared" si="43"/>
        <v>1701.6000000000001</v>
      </c>
      <c r="O198" s="59"/>
      <c r="P198" s="59">
        <f t="shared" si="44"/>
        <v>1418.4</v>
      </c>
      <c r="Q198" s="59">
        <f t="shared" si="45"/>
        <v>1443.4</v>
      </c>
      <c r="R198" s="59">
        <f t="shared" si="46"/>
        <v>3669.6</v>
      </c>
      <c r="S198" s="59">
        <f t="shared" si="47"/>
        <v>22556.6</v>
      </c>
      <c r="T198" s="72" t="s">
        <v>39</v>
      </c>
    </row>
    <row r="199" spans="1:21" s="39" customFormat="1" x14ac:dyDescent="0.25">
      <c r="A199" s="86">
        <v>193</v>
      </c>
      <c r="B199" s="55" t="s">
        <v>194</v>
      </c>
      <c r="C199" s="55" t="s">
        <v>855</v>
      </c>
      <c r="D199" s="55" t="s">
        <v>188</v>
      </c>
      <c r="E199" s="55" t="s">
        <v>37</v>
      </c>
      <c r="F199" s="56" t="s">
        <v>858</v>
      </c>
      <c r="G199" s="57">
        <v>24000</v>
      </c>
      <c r="H199" s="58">
        <v>0</v>
      </c>
      <c r="I199" s="59">
        <v>25</v>
      </c>
      <c r="J199" s="103">
        <v>688.8</v>
      </c>
      <c r="K199" s="96">
        <f t="shared" si="41"/>
        <v>1703.9999999999998</v>
      </c>
      <c r="L199" s="71">
        <f t="shared" si="42"/>
        <v>264</v>
      </c>
      <c r="M199" s="102">
        <v>729.6</v>
      </c>
      <c r="N199" s="59">
        <f t="shared" si="43"/>
        <v>1701.6000000000001</v>
      </c>
      <c r="O199" s="59"/>
      <c r="P199" s="59">
        <f t="shared" si="44"/>
        <v>1418.4</v>
      </c>
      <c r="Q199" s="59">
        <f t="shared" si="45"/>
        <v>1443.4</v>
      </c>
      <c r="R199" s="59">
        <f t="shared" si="46"/>
        <v>3669.6</v>
      </c>
      <c r="S199" s="59">
        <f t="shared" si="47"/>
        <v>22556.6</v>
      </c>
      <c r="T199" s="72" t="s">
        <v>39</v>
      </c>
    </row>
    <row r="200" spans="1:21" s="39" customFormat="1" x14ac:dyDescent="0.25">
      <c r="A200" s="86">
        <v>194</v>
      </c>
      <c r="B200" s="55" t="s">
        <v>84</v>
      </c>
      <c r="C200" s="55" t="s">
        <v>855</v>
      </c>
      <c r="D200" s="55" t="s">
        <v>188</v>
      </c>
      <c r="E200" s="55" t="s">
        <v>97</v>
      </c>
      <c r="F200" s="56" t="s">
        <v>858</v>
      </c>
      <c r="G200" s="57">
        <v>25200</v>
      </c>
      <c r="H200" s="58">
        <v>0</v>
      </c>
      <c r="I200" s="59">
        <v>25</v>
      </c>
      <c r="J200" s="103">
        <v>723.24</v>
      </c>
      <c r="K200" s="96">
        <f t="shared" si="41"/>
        <v>1789.1999999999998</v>
      </c>
      <c r="L200" s="71">
        <f t="shared" si="42"/>
        <v>277.20000000000005</v>
      </c>
      <c r="M200" s="102">
        <v>766.08</v>
      </c>
      <c r="N200" s="59">
        <f t="shared" si="43"/>
        <v>1786.68</v>
      </c>
      <c r="O200" s="59"/>
      <c r="P200" s="59">
        <f t="shared" si="44"/>
        <v>1489.3200000000002</v>
      </c>
      <c r="Q200" s="59">
        <f t="shared" si="45"/>
        <v>1514.3200000000002</v>
      </c>
      <c r="R200" s="59">
        <f t="shared" si="46"/>
        <v>3853.08</v>
      </c>
      <c r="S200" s="59">
        <f t="shared" si="47"/>
        <v>23685.68</v>
      </c>
      <c r="T200" s="72" t="s">
        <v>39</v>
      </c>
    </row>
    <row r="201" spans="1:21" s="39" customFormat="1" x14ac:dyDescent="0.25">
      <c r="A201" s="86">
        <v>195</v>
      </c>
      <c r="B201" s="55" t="s">
        <v>31</v>
      </c>
      <c r="C201" s="55" t="s">
        <v>855</v>
      </c>
      <c r="D201" s="55" t="s">
        <v>188</v>
      </c>
      <c r="E201" s="55" t="s">
        <v>37</v>
      </c>
      <c r="F201" s="56" t="s">
        <v>863</v>
      </c>
      <c r="G201" s="57">
        <v>24000</v>
      </c>
      <c r="H201" s="58">
        <v>0</v>
      </c>
      <c r="I201" s="59">
        <v>25</v>
      </c>
      <c r="J201" s="103">
        <v>688.8</v>
      </c>
      <c r="K201" s="96">
        <f t="shared" si="41"/>
        <v>1703.9999999999998</v>
      </c>
      <c r="L201" s="71">
        <f t="shared" si="42"/>
        <v>264</v>
      </c>
      <c r="M201" s="102">
        <v>729.6</v>
      </c>
      <c r="N201" s="59">
        <f t="shared" si="43"/>
        <v>1701.6000000000001</v>
      </c>
      <c r="O201" s="59"/>
      <c r="P201" s="59">
        <f t="shared" si="44"/>
        <v>1418.4</v>
      </c>
      <c r="Q201" s="59">
        <f t="shared" si="45"/>
        <v>1443.4</v>
      </c>
      <c r="R201" s="59">
        <f t="shared" si="46"/>
        <v>3669.6</v>
      </c>
      <c r="S201" s="59">
        <f t="shared" si="47"/>
        <v>22556.6</v>
      </c>
      <c r="T201" s="72" t="s">
        <v>39</v>
      </c>
    </row>
    <row r="202" spans="1:21" s="39" customFormat="1" x14ac:dyDescent="0.25">
      <c r="A202" s="86">
        <v>196</v>
      </c>
      <c r="B202" s="55" t="s">
        <v>836</v>
      </c>
      <c r="C202" s="55" t="s">
        <v>855</v>
      </c>
      <c r="D202" s="55" t="s">
        <v>188</v>
      </c>
      <c r="E202" s="55" t="s">
        <v>37</v>
      </c>
      <c r="F202" s="56" t="s">
        <v>858</v>
      </c>
      <c r="G202" s="57">
        <v>24000</v>
      </c>
      <c r="H202" s="58">
        <v>0</v>
      </c>
      <c r="I202" s="59">
        <v>25</v>
      </c>
      <c r="J202" s="103">
        <v>688.8</v>
      </c>
      <c r="K202" s="96">
        <f t="shared" si="41"/>
        <v>1703.9999999999998</v>
      </c>
      <c r="L202" s="71">
        <f t="shared" si="42"/>
        <v>264</v>
      </c>
      <c r="M202" s="116">
        <v>729.6</v>
      </c>
      <c r="N202" s="59">
        <f t="shared" si="43"/>
        <v>1701.6000000000001</v>
      </c>
      <c r="O202" s="59"/>
      <c r="P202" s="59">
        <f t="shared" si="44"/>
        <v>1418.4</v>
      </c>
      <c r="Q202" s="59">
        <f t="shared" si="45"/>
        <v>1443.4</v>
      </c>
      <c r="R202" s="59">
        <f t="shared" si="46"/>
        <v>3669.6</v>
      </c>
      <c r="S202" s="59">
        <f t="shared" si="47"/>
        <v>22556.6</v>
      </c>
      <c r="T202" s="72" t="s">
        <v>39</v>
      </c>
    </row>
    <row r="203" spans="1:21" s="39" customFormat="1" x14ac:dyDescent="0.25">
      <c r="A203" s="86">
        <v>197</v>
      </c>
      <c r="B203" s="55" t="s">
        <v>838</v>
      </c>
      <c r="C203" s="55" t="s">
        <v>855</v>
      </c>
      <c r="D203" s="55" t="s">
        <v>188</v>
      </c>
      <c r="E203" s="55" t="s">
        <v>37</v>
      </c>
      <c r="F203" s="56" t="s">
        <v>858</v>
      </c>
      <c r="G203" s="57">
        <v>24000</v>
      </c>
      <c r="H203" s="58">
        <v>0</v>
      </c>
      <c r="I203" s="59">
        <v>25</v>
      </c>
      <c r="J203" s="103">
        <v>688.8</v>
      </c>
      <c r="K203" s="96">
        <f t="shared" si="41"/>
        <v>1703.9999999999998</v>
      </c>
      <c r="L203" s="71">
        <f t="shared" si="42"/>
        <v>264</v>
      </c>
      <c r="M203" s="116">
        <v>729.6</v>
      </c>
      <c r="N203" s="59">
        <f t="shared" si="43"/>
        <v>1701.6000000000001</v>
      </c>
      <c r="O203" s="59"/>
      <c r="P203" s="59">
        <f t="shared" si="44"/>
        <v>1418.4</v>
      </c>
      <c r="Q203" s="59">
        <f t="shared" si="45"/>
        <v>1443.4</v>
      </c>
      <c r="R203" s="59">
        <f t="shared" si="46"/>
        <v>3669.6</v>
      </c>
      <c r="S203" s="59">
        <f t="shared" si="47"/>
        <v>22556.6</v>
      </c>
      <c r="T203" s="72" t="s">
        <v>39</v>
      </c>
    </row>
    <row r="204" spans="1:21" s="39" customFormat="1" x14ac:dyDescent="0.25">
      <c r="A204" s="86">
        <v>198</v>
      </c>
      <c r="B204" s="55" t="s">
        <v>847</v>
      </c>
      <c r="C204" s="55" t="s">
        <v>855</v>
      </c>
      <c r="D204" s="55" t="s">
        <v>188</v>
      </c>
      <c r="E204" s="55" t="s">
        <v>37</v>
      </c>
      <c r="F204" s="56" t="s">
        <v>858</v>
      </c>
      <c r="G204" s="57">
        <v>24000</v>
      </c>
      <c r="H204" s="58">
        <v>0</v>
      </c>
      <c r="I204" s="59">
        <v>25</v>
      </c>
      <c r="J204" s="103">
        <v>688.8</v>
      </c>
      <c r="K204" s="96">
        <f t="shared" si="41"/>
        <v>1703.9999999999998</v>
      </c>
      <c r="L204" s="71">
        <f t="shared" si="42"/>
        <v>264</v>
      </c>
      <c r="M204" s="116">
        <v>729.6</v>
      </c>
      <c r="N204" s="59">
        <f t="shared" si="43"/>
        <v>1701.6000000000001</v>
      </c>
      <c r="O204" s="59"/>
      <c r="P204" s="59">
        <f t="shared" si="44"/>
        <v>1418.4</v>
      </c>
      <c r="Q204" s="59">
        <f t="shared" si="45"/>
        <v>1443.4</v>
      </c>
      <c r="R204" s="59">
        <f t="shared" si="46"/>
        <v>3669.6</v>
      </c>
      <c r="S204" s="59">
        <f t="shared" si="47"/>
        <v>22556.6</v>
      </c>
      <c r="T204" s="72" t="s">
        <v>39</v>
      </c>
    </row>
    <row r="205" spans="1:21" s="39" customFormat="1" x14ac:dyDescent="0.25">
      <c r="A205" s="86">
        <v>199</v>
      </c>
      <c r="B205" s="55" t="s">
        <v>1042</v>
      </c>
      <c r="C205" s="55" t="s">
        <v>855</v>
      </c>
      <c r="D205" s="55" t="s">
        <v>188</v>
      </c>
      <c r="E205" s="55" t="s">
        <v>37</v>
      </c>
      <c r="F205" s="56" t="s">
        <v>858</v>
      </c>
      <c r="G205" s="57">
        <v>25000</v>
      </c>
      <c r="H205" s="58">
        <v>0</v>
      </c>
      <c r="I205" s="59">
        <v>25</v>
      </c>
      <c r="J205" s="103">
        <v>717.5</v>
      </c>
      <c r="K205" s="96">
        <f t="shared" si="41"/>
        <v>1774.9999999999998</v>
      </c>
      <c r="L205" s="71">
        <f t="shared" si="42"/>
        <v>275</v>
      </c>
      <c r="M205" s="116">
        <v>760</v>
      </c>
      <c r="N205" s="59">
        <f t="shared" si="43"/>
        <v>1772.5000000000002</v>
      </c>
      <c r="O205" s="59"/>
      <c r="P205" s="59">
        <f t="shared" si="44"/>
        <v>1477.5</v>
      </c>
      <c r="Q205" s="59">
        <f t="shared" si="45"/>
        <v>1502.5</v>
      </c>
      <c r="R205" s="59">
        <f t="shared" si="46"/>
        <v>3822.5</v>
      </c>
      <c r="S205" s="59">
        <f t="shared" si="47"/>
        <v>23497.5</v>
      </c>
      <c r="T205" s="72" t="s">
        <v>39</v>
      </c>
    </row>
    <row r="206" spans="1:21" s="39" customFormat="1" x14ac:dyDescent="0.25">
      <c r="A206" s="86">
        <v>200</v>
      </c>
      <c r="B206" s="55" t="s">
        <v>191</v>
      </c>
      <c r="C206" s="55" t="s">
        <v>855</v>
      </c>
      <c r="D206" s="55" t="s">
        <v>188</v>
      </c>
      <c r="E206" s="55" t="s">
        <v>97</v>
      </c>
      <c r="F206" s="56" t="s">
        <v>858</v>
      </c>
      <c r="G206" s="57">
        <v>24000</v>
      </c>
      <c r="H206" s="58">
        <v>0</v>
      </c>
      <c r="I206" s="59">
        <v>25</v>
      </c>
      <c r="J206" s="103">
        <v>688.8</v>
      </c>
      <c r="K206" s="96">
        <f t="shared" si="41"/>
        <v>1703.9999999999998</v>
      </c>
      <c r="L206" s="71">
        <f t="shared" si="42"/>
        <v>264</v>
      </c>
      <c r="M206" s="102">
        <v>729.6</v>
      </c>
      <c r="N206" s="59">
        <f t="shared" si="43"/>
        <v>1701.6000000000001</v>
      </c>
      <c r="O206" s="59"/>
      <c r="P206" s="59">
        <f t="shared" si="44"/>
        <v>1418.4</v>
      </c>
      <c r="Q206" s="59">
        <f t="shared" si="45"/>
        <v>1443.4</v>
      </c>
      <c r="R206" s="59">
        <f t="shared" si="46"/>
        <v>3669.6</v>
      </c>
      <c r="S206" s="59">
        <f t="shared" si="47"/>
        <v>22556.6</v>
      </c>
      <c r="T206" s="72" t="s">
        <v>39</v>
      </c>
    </row>
    <row r="207" spans="1:21" s="39" customFormat="1" x14ac:dyDescent="0.25">
      <c r="A207" s="86">
        <v>201</v>
      </c>
      <c r="B207" s="55" t="s">
        <v>192</v>
      </c>
      <c r="C207" s="55" t="s">
        <v>855</v>
      </c>
      <c r="D207" s="55" t="s">
        <v>188</v>
      </c>
      <c r="E207" s="55" t="s">
        <v>97</v>
      </c>
      <c r="F207" s="56" t="s">
        <v>858</v>
      </c>
      <c r="G207" s="57">
        <v>24000</v>
      </c>
      <c r="H207" s="58">
        <v>0</v>
      </c>
      <c r="I207" s="59">
        <v>25</v>
      </c>
      <c r="J207" s="103">
        <v>688.8</v>
      </c>
      <c r="K207" s="96">
        <f t="shared" si="41"/>
        <v>1703.9999999999998</v>
      </c>
      <c r="L207" s="71">
        <f t="shared" si="42"/>
        <v>264</v>
      </c>
      <c r="M207" s="102">
        <v>729.6</v>
      </c>
      <c r="N207" s="59">
        <f t="shared" si="43"/>
        <v>1701.6000000000001</v>
      </c>
      <c r="O207" s="59"/>
      <c r="P207" s="59">
        <f t="shared" si="44"/>
        <v>1418.4</v>
      </c>
      <c r="Q207" s="59">
        <f t="shared" si="45"/>
        <v>1443.4</v>
      </c>
      <c r="R207" s="59">
        <f t="shared" si="46"/>
        <v>3669.6</v>
      </c>
      <c r="S207" s="59">
        <f t="shared" si="47"/>
        <v>22556.6</v>
      </c>
      <c r="T207" s="72" t="s">
        <v>39</v>
      </c>
    </row>
    <row r="208" spans="1:21" s="39" customFormat="1" x14ac:dyDescent="0.25">
      <c r="A208" s="86">
        <v>202</v>
      </c>
      <c r="B208" s="55" t="s">
        <v>193</v>
      </c>
      <c r="C208" s="55" t="s">
        <v>855</v>
      </c>
      <c r="D208" s="55" t="s">
        <v>188</v>
      </c>
      <c r="E208" s="55" t="s">
        <v>97</v>
      </c>
      <c r="F208" s="56" t="s">
        <v>858</v>
      </c>
      <c r="G208" s="57">
        <v>24000</v>
      </c>
      <c r="H208" s="58">
        <v>0</v>
      </c>
      <c r="I208" s="59">
        <v>25</v>
      </c>
      <c r="J208" s="103">
        <v>688.8</v>
      </c>
      <c r="K208" s="96">
        <f t="shared" si="41"/>
        <v>1703.9999999999998</v>
      </c>
      <c r="L208" s="71">
        <f t="shared" si="42"/>
        <v>264</v>
      </c>
      <c r="M208" s="102">
        <v>729.6</v>
      </c>
      <c r="N208" s="59">
        <f t="shared" si="43"/>
        <v>1701.6000000000001</v>
      </c>
      <c r="O208" s="59"/>
      <c r="P208" s="59">
        <f t="shared" si="44"/>
        <v>1418.4</v>
      </c>
      <c r="Q208" s="59">
        <f t="shared" si="45"/>
        <v>1443.4</v>
      </c>
      <c r="R208" s="59">
        <f t="shared" si="46"/>
        <v>3669.6</v>
      </c>
      <c r="S208" s="59">
        <f t="shared" si="47"/>
        <v>22556.6</v>
      </c>
      <c r="T208" s="72" t="s">
        <v>39</v>
      </c>
    </row>
    <row r="209" spans="1:20" s="39" customFormat="1" x14ac:dyDescent="0.25">
      <c r="A209" s="86">
        <v>203</v>
      </c>
      <c r="B209" s="55" t="s">
        <v>975</v>
      </c>
      <c r="C209" s="55" t="s">
        <v>855</v>
      </c>
      <c r="D209" s="55" t="s">
        <v>188</v>
      </c>
      <c r="E209" s="55" t="s">
        <v>97</v>
      </c>
      <c r="F209" s="56" t="s">
        <v>858</v>
      </c>
      <c r="G209" s="57">
        <v>24000</v>
      </c>
      <c r="H209" s="58">
        <v>0</v>
      </c>
      <c r="I209" s="59">
        <v>25</v>
      </c>
      <c r="J209" s="103">
        <v>688.8</v>
      </c>
      <c r="K209" s="96">
        <f t="shared" si="41"/>
        <v>1703.9999999999998</v>
      </c>
      <c r="L209" s="71">
        <f t="shared" si="42"/>
        <v>264</v>
      </c>
      <c r="M209" s="102">
        <v>729.6</v>
      </c>
      <c r="N209" s="59">
        <f t="shared" si="43"/>
        <v>1701.6000000000001</v>
      </c>
      <c r="O209" s="59"/>
      <c r="P209" s="59">
        <f t="shared" si="44"/>
        <v>1418.4</v>
      </c>
      <c r="Q209" s="59">
        <f t="shared" si="45"/>
        <v>1443.4</v>
      </c>
      <c r="R209" s="59">
        <f t="shared" si="46"/>
        <v>3669.6</v>
      </c>
      <c r="S209" s="59">
        <f t="shared" si="47"/>
        <v>22556.6</v>
      </c>
      <c r="T209" s="72" t="s">
        <v>39</v>
      </c>
    </row>
    <row r="210" spans="1:20" s="39" customFormat="1" x14ac:dyDescent="0.25">
      <c r="A210" s="86">
        <v>204</v>
      </c>
      <c r="B210" s="55" t="s">
        <v>997</v>
      </c>
      <c r="C210" s="55" t="s">
        <v>855</v>
      </c>
      <c r="D210" s="55" t="s">
        <v>188</v>
      </c>
      <c r="E210" s="55" t="s">
        <v>97</v>
      </c>
      <c r="F210" s="56" t="s">
        <v>858</v>
      </c>
      <c r="G210" s="57">
        <v>24000</v>
      </c>
      <c r="H210" s="58">
        <v>0</v>
      </c>
      <c r="I210" s="59">
        <v>25</v>
      </c>
      <c r="J210" s="103">
        <v>688.8</v>
      </c>
      <c r="K210" s="96">
        <f t="shared" si="41"/>
        <v>1703.9999999999998</v>
      </c>
      <c r="L210" s="71">
        <f t="shared" si="42"/>
        <v>264</v>
      </c>
      <c r="M210" s="102">
        <v>729.6</v>
      </c>
      <c r="N210" s="59">
        <f t="shared" si="43"/>
        <v>1701.6000000000001</v>
      </c>
      <c r="O210" s="59"/>
      <c r="P210" s="59">
        <f t="shared" si="44"/>
        <v>1418.4</v>
      </c>
      <c r="Q210" s="59">
        <f t="shared" si="45"/>
        <v>1443.4</v>
      </c>
      <c r="R210" s="59">
        <f t="shared" si="46"/>
        <v>3669.6</v>
      </c>
      <c r="S210" s="59">
        <f t="shared" si="47"/>
        <v>22556.6</v>
      </c>
      <c r="T210" s="72" t="s">
        <v>39</v>
      </c>
    </row>
    <row r="211" spans="1:20" s="39" customFormat="1" x14ac:dyDescent="0.25">
      <c r="A211" s="86">
        <v>205</v>
      </c>
      <c r="B211" s="55" t="s">
        <v>994</v>
      </c>
      <c r="C211" s="55" t="s">
        <v>855</v>
      </c>
      <c r="D211" s="55" t="s">
        <v>188</v>
      </c>
      <c r="E211" s="55" t="s">
        <v>97</v>
      </c>
      <c r="F211" s="56" t="s">
        <v>858</v>
      </c>
      <c r="G211" s="57">
        <v>24000</v>
      </c>
      <c r="H211" s="58">
        <v>0</v>
      </c>
      <c r="I211" s="59">
        <v>25</v>
      </c>
      <c r="J211" s="103">
        <v>688.8</v>
      </c>
      <c r="K211" s="96">
        <f t="shared" si="41"/>
        <v>1703.9999999999998</v>
      </c>
      <c r="L211" s="71">
        <f t="shared" si="42"/>
        <v>264</v>
      </c>
      <c r="M211" s="102">
        <v>729.6</v>
      </c>
      <c r="N211" s="59">
        <f t="shared" si="43"/>
        <v>1701.6000000000001</v>
      </c>
      <c r="O211" s="59"/>
      <c r="P211" s="59">
        <f t="shared" si="44"/>
        <v>1418.4</v>
      </c>
      <c r="Q211" s="59">
        <f t="shared" si="45"/>
        <v>1443.4</v>
      </c>
      <c r="R211" s="59">
        <f t="shared" si="46"/>
        <v>3669.6</v>
      </c>
      <c r="S211" s="59">
        <f t="shared" si="47"/>
        <v>22556.6</v>
      </c>
      <c r="T211" s="72" t="s">
        <v>39</v>
      </c>
    </row>
    <row r="212" spans="1:20" s="39" customFormat="1" x14ac:dyDescent="0.25">
      <c r="A212" s="86">
        <v>206</v>
      </c>
      <c r="B212" s="55" t="s">
        <v>1020</v>
      </c>
      <c r="C212" s="55" t="s">
        <v>855</v>
      </c>
      <c r="D212" s="55" t="s">
        <v>188</v>
      </c>
      <c r="E212" s="55" t="s">
        <v>97</v>
      </c>
      <c r="F212" s="56" t="s">
        <v>858</v>
      </c>
      <c r="G212" s="57">
        <v>24000</v>
      </c>
      <c r="H212" s="58">
        <v>0</v>
      </c>
      <c r="I212" s="59">
        <v>25</v>
      </c>
      <c r="J212" s="103">
        <v>688.8</v>
      </c>
      <c r="K212" s="96">
        <f t="shared" si="41"/>
        <v>1703.9999999999998</v>
      </c>
      <c r="L212" s="71">
        <f t="shared" si="42"/>
        <v>264</v>
      </c>
      <c r="M212" s="102">
        <v>729.6</v>
      </c>
      <c r="N212" s="59">
        <f t="shared" si="43"/>
        <v>1701.6000000000001</v>
      </c>
      <c r="O212" s="59"/>
      <c r="P212" s="59">
        <f t="shared" si="44"/>
        <v>1418.4</v>
      </c>
      <c r="Q212" s="59">
        <f t="shared" si="45"/>
        <v>1443.4</v>
      </c>
      <c r="R212" s="59">
        <f t="shared" si="46"/>
        <v>3669.6</v>
      </c>
      <c r="S212" s="59">
        <f t="shared" si="47"/>
        <v>22556.6</v>
      </c>
      <c r="T212" s="72" t="s">
        <v>39</v>
      </c>
    </row>
    <row r="213" spans="1:20" s="54" customFormat="1" x14ac:dyDescent="0.25">
      <c r="A213" s="86">
        <v>207</v>
      </c>
      <c r="B213" s="55" t="s">
        <v>1032</v>
      </c>
      <c r="C213" s="55" t="s">
        <v>855</v>
      </c>
      <c r="D213" s="55" t="s">
        <v>188</v>
      </c>
      <c r="E213" s="55" t="s">
        <v>97</v>
      </c>
      <c r="F213" s="56" t="s">
        <v>858</v>
      </c>
      <c r="G213" s="57">
        <v>24000</v>
      </c>
      <c r="H213" s="58">
        <v>0</v>
      </c>
      <c r="I213" s="59">
        <v>25</v>
      </c>
      <c r="J213" s="103">
        <v>688.8</v>
      </c>
      <c r="K213" s="96">
        <f t="shared" si="41"/>
        <v>1703.9999999999998</v>
      </c>
      <c r="L213" s="71">
        <f t="shared" si="42"/>
        <v>264</v>
      </c>
      <c r="M213" s="102">
        <v>729.6</v>
      </c>
      <c r="N213" s="59">
        <f t="shared" si="43"/>
        <v>1701.6000000000001</v>
      </c>
      <c r="O213" s="59"/>
      <c r="P213" s="59">
        <f t="shared" si="44"/>
        <v>1418.4</v>
      </c>
      <c r="Q213" s="59">
        <f t="shared" si="45"/>
        <v>1443.4</v>
      </c>
      <c r="R213" s="59">
        <f t="shared" si="46"/>
        <v>3669.6</v>
      </c>
      <c r="S213" s="59">
        <f t="shared" si="47"/>
        <v>22556.6</v>
      </c>
      <c r="T213" s="72" t="s">
        <v>39</v>
      </c>
    </row>
    <row r="214" spans="1:20" s="54" customFormat="1" x14ac:dyDescent="0.25">
      <c r="A214" s="86">
        <v>208</v>
      </c>
      <c r="B214" s="55" t="s">
        <v>1033</v>
      </c>
      <c r="C214" s="55" t="s">
        <v>855</v>
      </c>
      <c r="D214" s="55" t="s">
        <v>188</v>
      </c>
      <c r="E214" s="55" t="s">
        <v>97</v>
      </c>
      <c r="F214" s="56" t="s">
        <v>858</v>
      </c>
      <c r="G214" s="57">
        <v>24000</v>
      </c>
      <c r="H214" s="58">
        <v>0</v>
      </c>
      <c r="I214" s="59">
        <v>25</v>
      </c>
      <c r="J214" s="103">
        <v>688.8</v>
      </c>
      <c r="K214" s="96">
        <f t="shared" si="41"/>
        <v>1703.9999999999998</v>
      </c>
      <c r="L214" s="71">
        <f t="shared" si="42"/>
        <v>264</v>
      </c>
      <c r="M214" s="102">
        <v>729.6</v>
      </c>
      <c r="N214" s="59">
        <f t="shared" si="43"/>
        <v>1701.6000000000001</v>
      </c>
      <c r="O214" s="59"/>
      <c r="P214" s="59">
        <f t="shared" si="44"/>
        <v>1418.4</v>
      </c>
      <c r="Q214" s="59">
        <f t="shared" si="45"/>
        <v>1443.4</v>
      </c>
      <c r="R214" s="59">
        <f t="shared" si="46"/>
        <v>3669.6</v>
      </c>
      <c r="S214" s="59">
        <f t="shared" si="47"/>
        <v>22556.6</v>
      </c>
      <c r="T214" s="72" t="s">
        <v>39</v>
      </c>
    </row>
    <row r="215" spans="1:20" s="54" customFormat="1" x14ac:dyDescent="0.25">
      <c r="A215" s="86">
        <v>209</v>
      </c>
      <c r="B215" s="55" t="s">
        <v>1035</v>
      </c>
      <c r="C215" s="55" t="s">
        <v>855</v>
      </c>
      <c r="D215" s="55" t="s">
        <v>188</v>
      </c>
      <c r="E215" s="55" t="s">
        <v>97</v>
      </c>
      <c r="F215" s="56" t="s">
        <v>858</v>
      </c>
      <c r="G215" s="57">
        <v>24000</v>
      </c>
      <c r="H215" s="58">
        <v>0</v>
      </c>
      <c r="I215" s="59">
        <v>25</v>
      </c>
      <c r="J215" s="103">
        <v>688.8</v>
      </c>
      <c r="K215" s="96">
        <f t="shared" si="41"/>
        <v>1703.9999999999998</v>
      </c>
      <c r="L215" s="71">
        <f t="shared" si="42"/>
        <v>264</v>
      </c>
      <c r="M215" s="102">
        <v>729.6</v>
      </c>
      <c r="N215" s="59">
        <f t="shared" si="43"/>
        <v>1701.6000000000001</v>
      </c>
      <c r="O215" s="59"/>
      <c r="P215" s="59">
        <f t="shared" si="44"/>
        <v>1418.4</v>
      </c>
      <c r="Q215" s="59">
        <f t="shared" si="45"/>
        <v>1443.4</v>
      </c>
      <c r="R215" s="59">
        <f t="shared" si="46"/>
        <v>3669.6</v>
      </c>
      <c r="S215" s="59">
        <f t="shared" si="47"/>
        <v>22556.6</v>
      </c>
      <c r="T215" s="72" t="s">
        <v>39</v>
      </c>
    </row>
    <row r="216" spans="1:20" s="54" customFormat="1" x14ac:dyDescent="0.25">
      <c r="A216" s="86">
        <v>210</v>
      </c>
      <c r="B216" s="55" t="s">
        <v>1036</v>
      </c>
      <c r="C216" s="55" t="s">
        <v>855</v>
      </c>
      <c r="D216" s="55" t="s">
        <v>188</v>
      </c>
      <c r="E216" s="55" t="s">
        <v>97</v>
      </c>
      <c r="F216" s="56" t="s">
        <v>858</v>
      </c>
      <c r="G216" s="57">
        <v>24000</v>
      </c>
      <c r="H216" s="58">
        <v>0</v>
      </c>
      <c r="I216" s="59">
        <v>25</v>
      </c>
      <c r="J216" s="103">
        <v>688.8</v>
      </c>
      <c r="K216" s="96">
        <f t="shared" si="41"/>
        <v>1703.9999999999998</v>
      </c>
      <c r="L216" s="71">
        <f t="shared" si="42"/>
        <v>264</v>
      </c>
      <c r="M216" s="102">
        <v>729.6</v>
      </c>
      <c r="N216" s="59">
        <f t="shared" si="43"/>
        <v>1701.6000000000001</v>
      </c>
      <c r="O216" s="59"/>
      <c r="P216" s="59">
        <f t="shared" si="44"/>
        <v>1418.4</v>
      </c>
      <c r="Q216" s="59">
        <f t="shared" si="45"/>
        <v>1443.4</v>
      </c>
      <c r="R216" s="59">
        <f t="shared" si="46"/>
        <v>3669.6</v>
      </c>
      <c r="S216" s="59">
        <f t="shared" si="47"/>
        <v>22556.6</v>
      </c>
      <c r="T216" s="72" t="s">
        <v>39</v>
      </c>
    </row>
    <row r="217" spans="1:20" s="54" customFormat="1" x14ac:dyDescent="0.25">
      <c r="A217" s="86">
        <v>211</v>
      </c>
      <c r="B217" s="55" t="s">
        <v>1047</v>
      </c>
      <c r="C217" s="55" t="s">
        <v>855</v>
      </c>
      <c r="D217" s="55" t="s">
        <v>188</v>
      </c>
      <c r="E217" s="55" t="s">
        <v>97</v>
      </c>
      <c r="F217" s="56" t="s">
        <v>858</v>
      </c>
      <c r="G217" s="57">
        <v>23100</v>
      </c>
      <c r="H217" s="58">
        <v>0</v>
      </c>
      <c r="I217" s="59">
        <v>25</v>
      </c>
      <c r="J217" s="103">
        <v>662.97</v>
      </c>
      <c r="K217" s="96">
        <f t="shared" si="41"/>
        <v>1640.1</v>
      </c>
      <c r="L217" s="71">
        <f t="shared" si="42"/>
        <v>254.10000000000002</v>
      </c>
      <c r="M217" s="102">
        <v>702.24</v>
      </c>
      <c r="N217" s="59">
        <f t="shared" si="43"/>
        <v>1637.7900000000002</v>
      </c>
      <c r="O217" s="59"/>
      <c r="P217" s="59">
        <f t="shared" si="44"/>
        <v>1365.21</v>
      </c>
      <c r="Q217" s="59">
        <f t="shared" si="45"/>
        <v>1390.21</v>
      </c>
      <c r="R217" s="59">
        <f t="shared" si="46"/>
        <v>3531.99</v>
      </c>
      <c r="S217" s="59">
        <f t="shared" si="47"/>
        <v>21709.79</v>
      </c>
      <c r="T217" s="72" t="s">
        <v>39</v>
      </c>
    </row>
    <row r="218" spans="1:20" s="54" customFormat="1" x14ac:dyDescent="0.25">
      <c r="A218" s="86">
        <v>212</v>
      </c>
      <c r="B218" s="55" t="s">
        <v>1048</v>
      </c>
      <c r="C218" s="55" t="s">
        <v>855</v>
      </c>
      <c r="D218" s="55" t="s">
        <v>188</v>
      </c>
      <c r="E218" s="55" t="s">
        <v>97</v>
      </c>
      <c r="F218" s="56" t="s">
        <v>858</v>
      </c>
      <c r="G218" s="57">
        <v>23100</v>
      </c>
      <c r="H218" s="58">
        <v>0</v>
      </c>
      <c r="I218" s="59">
        <v>25</v>
      </c>
      <c r="J218" s="103">
        <v>662.97</v>
      </c>
      <c r="K218" s="96">
        <f t="shared" si="41"/>
        <v>1640.1</v>
      </c>
      <c r="L218" s="71">
        <f t="shared" si="42"/>
        <v>254.10000000000002</v>
      </c>
      <c r="M218" s="102">
        <v>702.24</v>
      </c>
      <c r="N218" s="59">
        <f t="shared" si="43"/>
        <v>1637.7900000000002</v>
      </c>
      <c r="O218" s="59"/>
      <c r="P218" s="59">
        <f t="shared" si="44"/>
        <v>1365.21</v>
      </c>
      <c r="Q218" s="59">
        <f t="shared" si="45"/>
        <v>1390.21</v>
      </c>
      <c r="R218" s="59">
        <f t="shared" si="46"/>
        <v>3531.99</v>
      </c>
      <c r="S218" s="59">
        <f t="shared" si="47"/>
        <v>21709.79</v>
      </c>
      <c r="T218" s="72" t="s">
        <v>39</v>
      </c>
    </row>
    <row r="219" spans="1:20" s="39" customFormat="1" x14ac:dyDescent="0.25">
      <c r="A219" s="86">
        <v>213</v>
      </c>
      <c r="B219" s="55" t="s">
        <v>991</v>
      </c>
      <c r="C219" s="55" t="s">
        <v>855</v>
      </c>
      <c r="D219" s="55" t="s">
        <v>188</v>
      </c>
      <c r="E219" s="55" t="s">
        <v>97</v>
      </c>
      <c r="F219" s="56" t="s">
        <v>858</v>
      </c>
      <c r="G219" s="57">
        <v>25000</v>
      </c>
      <c r="H219" s="58">
        <v>0</v>
      </c>
      <c r="I219" s="59">
        <v>25</v>
      </c>
      <c r="J219" s="103">
        <v>717.5</v>
      </c>
      <c r="K219" s="96">
        <f>+G219*7.1%</f>
        <v>1774.9999999999998</v>
      </c>
      <c r="L219" s="71">
        <f>+G219*1.1%</f>
        <v>275</v>
      </c>
      <c r="M219" s="102">
        <v>760</v>
      </c>
      <c r="N219" s="59">
        <f>+G219*7.09%</f>
        <v>1772.5000000000002</v>
      </c>
      <c r="O219" s="59"/>
      <c r="P219" s="59">
        <f>+J219+M219</f>
        <v>1477.5</v>
      </c>
      <c r="Q219" s="59">
        <f t="shared" si="45"/>
        <v>1502.5</v>
      </c>
      <c r="R219" s="59">
        <f t="shared" si="46"/>
        <v>3822.5</v>
      </c>
      <c r="S219" s="59">
        <f>+G219-Q219</f>
        <v>23497.5</v>
      </c>
      <c r="T219" s="72" t="s">
        <v>39</v>
      </c>
    </row>
    <row r="220" spans="1:20" s="39" customFormat="1" x14ac:dyDescent="0.25">
      <c r="A220" s="86">
        <v>214</v>
      </c>
      <c r="B220" s="55" t="s">
        <v>195</v>
      </c>
      <c r="C220" s="55" t="s">
        <v>855</v>
      </c>
      <c r="D220" s="55" t="s">
        <v>1085</v>
      </c>
      <c r="E220" s="55" t="s">
        <v>37</v>
      </c>
      <c r="F220" s="56" t="s">
        <v>858</v>
      </c>
      <c r="G220" s="57">
        <v>24000</v>
      </c>
      <c r="H220" s="58">
        <v>0</v>
      </c>
      <c r="I220" s="59">
        <v>25</v>
      </c>
      <c r="J220" s="103">
        <v>688.8</v>
      </c>
      <c r="K220" s="96">
        <f>+G220*7.1%</f>
        <v>1703.9999999999998</v>
      </c>
      <c r="L220" s="71">
        <f>+G220*1.1%</f>
        <v>264</v>
      </c>
      <c r="M220" s="102">
        <v>729.6</v>
      </c>
      <c r="N220" s="59">
        <f>+G220*7.09%</f>
        <v>1701.6000000000001</v>
      </c>
      <c r="O220" s="59"/>
      <c r="P220" s="59">
        <f>+J220+M220</f>
        <v>1418.4</v>
      </c>
      <c r="Q220" s="59">
        <f t="shared" si="45"/>
        <v>1443.4</v>
      </c>
      <c r="R220" s="59">
        <f t="shared" si="46"/>
        <v>3669.6</v>
      </c>
      <c r="S220" s="59">
        <f>+G220-Q220</f>
        <v>22556.6</v>
      </c>
      <c r="T220" s="72" t="s">
        <v>39</v>
      </c>
    </row>
    <row r="221" spans="1:20" s="39" customFormat="1" x14ac:dyDescent="0.25">
      <c r="A221" s="86">
        <v>215</v>
      </c>
      <c r="B221" s="55" t="s">
        <v>190</v>
      </c>
      <c r="C221" s="55" t="s">
        <v>855</v>
      </c>
      <c r="D221" s="55" t="s">
        <v>188</v>
      </c>
      <c r="E221" s="55" t="s">
        <v>197</v>
      </c>
      <c r="F221" s="56" t="s">
        <v>863</v>
      </c>
      <c r="G221" s="57">
        <v>22000</v>
      </c>
      <c r="H221" s="58">
        <v>0</v>
      </c>
      <c r="I221" s="59">
        <v>25</v>
      </c>
      <c r="J221" s="103">
        <v>631.4</v>
      </c>
      <c r="K221" s="96">
        <f t="shared" si="41"/>
        <v>1561.9999999999998</v>
      </c>
      <c r="L221" s="71">
        <f t="shared" si="42"/>
        <v>242.00000000000003</v>
      </c>
      <c r="M221" s="102">
        <v>668.8</v>
      </c>
      <c r="N221" s="59">
        <f t="shared" si="43"/>
        <v>1559.8000000000002</v>
      </c>
      <c r="O221" s="59"/>
      <c r="P221" s="59">
        <f t="shared" si="44"/>
        <v>1300.1999999999998</v>
      </c>
      <c r="Q221" s="59">
        <f t="shared" si="45"/>
        <v>1325.1999999999998</v>
      </c>
      <c r="R221" s="59">
        <f t="shared" si="46"/>
        <v>3363.8</v>
      </c>
      <c r="S221" s="59">
        <f t="shared" si="47"/>
        <v>20674.8</v>
      </c>
      <c r="T221" s="72" t="s">
        <v>39</v>
      </c>
    </row>
    <row r="222" spans="1:20" s="39" customFormat="1" x14ac:dyDescent="0.25">
      <c r="A222" s="86">
        <v>216</v>
      </c>
      <c r="B222" s="55" t="s">
        <v>1050</v>
      </c>
      <c r="C222" s="55" t="s">
        <v>855</v>
      </c>
      <c r="D222" s="55" t="s">
        <v>188</v>
      </c>
      <c r="E222" s="55" t="s">
        <v>197</v>
      </c>
      <c r="F222" s="56" t="s">
        <v>858</v>
      </c>
      <c r="G222" s="57">
        <v>17000</v>
      </c>
      <c r="H222" s="58">
        <v>0</v>
      </c>
      <c r="I222" s="59">
        <v>25</v>
      </c>
      <c r="J222" s="103">
        <v>487.9</v>
      </c>
      <c r="K222" s="96">
        <f t="shared" si="41"/>
        <v>1207</v>
      </c>
      <c r="L222" s="71">
        <f t="shared" si="42"/>
        <v>187.00000000000003</v>
      </c>
      <c r="M222" s="102">
        <v>516.79999999999995</v>
      </c>
      <c r="N222" s="59">
        <f t="shared" si="43"/>
        <v>1205.3000000000002</v>
      </c>
      <c r="O222" s="59"/>
      <c r="P222" s="59">
        <f t="shared" si="44"/>
        <v>1004.6999999999999</v>
      </c>
      <c r="Q222" s="59">
        <f t="shared" si="45"/>
        <v>1029.6999999999998</v>
      </c>
      <c r="R222" s="59">
        <f t="shared" si="46"/>
        <v>2599.3000000000002</v>
      </c>
      <c r="S222" s="59">
        <f t="shared" si="47"/>
        <v>15970.3</v>
      </c>
      <c r="T222" s="72" t="s">
        <v>39</v>
      </c>
    </row>
    <row r="223" spans="1:20" s="39" customFormat="1" x14ac:dyDescent="0.25">
      <c r="A223" s="86">
        <v>217</v>
      </c>
      <c r="B223" s="55" t="s">
        <v>185</v>
      </c>
      <c r="C223" s="55" t="s">
        <v>854</v>
      </c>
      <c r="D223" s="55" t="s">
        <v>1094</v>
      </c>
      <c r="E223" s="55" t="s">
        <v>187</v>
      </c>
      <c r="F223" s="56" t="s">
        <v>863</v>
      </c>
      <c r="G223" s="57">
        <v>24000</v>
      </c>
      <c r="H223" s="58">
        <v>0</v>
      </c>
      <c r="I223" s="59">
        <v>25</v>
      </c>
      <c r="J223" s="103">
        <v>688.8</v>
      </c>
      <c r="K223" s="96">
        <f t="shared" si="41"/>
        <v>1703.9999999999998</v>
      </c>
      <c r="L223" s="71">
        <f t="shared" si="42"/>
        <v>264</v>
      </c>
      <c r="M223" s="102">
        <v>729.6</v>
      </c>
      <c r="N223" s="59">
        <f t="shared" si="43"/>
        <v>1701.6000000000001</v>
      </c>
      <c r="O223" s="59"/>
      <c r="P223" s="59">
        <f t="shared" si="44"/>
        <v>1418.4</v>
      </c>
      <c r="Q223" s="59">
        <f t="shared" si="45"/>
        <v>1443.4</v>
      </c>
      <c r="R223" s="59">
        <f t="shared" si="46"/>
        <v>3669.6</v>
      </c>
      <c r="S223" s="59">
        <f t="shared" si="47"/>
        <v>22556.6</v>
      </c>
      <c r="T223" s="72" t="s">
        <v>39</v>
      </c>
    </row>
    <row r="224" spans="1:20" s="39" customFormat="1" x14ac:dyDescent="0.25">
      <c r="A224" s="86">
        <v>218</v>
      </c>
      <c r="B224" s="55" t="s">
        <v>180</v>
      </c>
      <c r="C224" s="55" t="s">
        <v>854</v>
      </c>
      <c r="D224" s="55" t="s">
        <v>1094</v>
      </c>
      <c r="E224" s="55" t="s">
        <v>165</v>
      </c>
      <c r="F224" s="56" t="s">
        <v>863</v>
      </c>
      <c r="G224" s="57">
        <v>30000</v>
      </c>
      <c r="H224" s="58">
        <v>0</v>
      </c>
      <c r="I224" s="59">
        <v>25</v>
      </c>
      <c r="J224" s="103">
        <v>861</v>
      </c>
      <c r="K224" s="96">
        <f t="shared" si="41"/>
        <v>2130</v>
      </c>
      <c r="L224" s="71">
        <f t="shared" si="42"/>
        <v>330.00000000000006</v>
      </c>
      <c r="M224" s="102">
        <v>912</v>
      </c>
      <c r="N224" s="59">
        <f t="shared" si="43"/>
        <v>2127</v>
      </c>
      <c r="O224" s="59"/>
      <c r="P224" s="59">
        <f t="shared" si="44"/>
        <v>1773</v>
      </c>
      <c r="Q224" s="59">
        <f t="shared" si="45"/>
        <v>1798</v>
      </c>
      <c r="R224" s="59">
        <f t="shared" si="46"/>
        <v>4587</v>
      </c>
      <c r="S224" s="59">
        <f t="shared" si="47"/>
        <v>28202</v>
      </c>
      <c r="T224" s="72" t="s">
        <v>39</v>
      </c>
    </row>
    <row r="225" spans="1:20" s="39" customFormat="1" x14ac:dyDescent="0.25">
      <c r="A225" s="86">
        <v>219</v>
      </c>
      <c r="B225" s="55" t="s">
        <v>182</v>
      </c>
      <c r="C225" s="55" t="s">
        <v>854</v>
      </c>
      <c r="D225" s="55" t="s">
        <v>1094</v>
      </c>
      <c r="E225" s="55" t="s">
        <v>165</v>
      </c>
      <c r="F225" s="56" t="s">
        <v>862</v>
      </c>
      <c r="G225" s="57">
        <v>22000</v>
      </c>
      <c r="H225" s="58">
        <v>0</v>
      </c>
      <c r="I225" s="59">
        <v>25</v>
      </c>
      <c r="J225" s="103">
        <v>631.4</v>
      </c>
      <c r="K225" s="96">
        <f t="shared" si="41"/>
        <v>1561.9999999999998</v>
      </c>
      <c r="L225" s="71">
        <f t="shared" si="42"/>
        <v>242.00000000000003</v>
      </c>
      <c r="M225" s="102">
        <v>668.8</v>
      </c>
      <c r="N225" s="59">
        <f t="shared" si="43"/>
        <v>1559.8000000000002</v>
      </c>
      <c r="O225" s="59"/>
      <c r="P225" s="59">
        <f t="shared" si="44"/>
        <v>1300.1999999999998</v>
      </c>
      <c r="Q225" s="59">
        <f t="shared" si="45"/>
        <v>1325.1999999999998</v>
      </c>
      <c r="R225" s="59">
        <f t="shared" si="46"/>
        <v>3363.8</v>
      </c>
      <c r="S225" s="59">
        <f t="shared" si="47"/>
        <v>20674.8</v>
      </c>
      <c r="T225" s="72" t="s">
        <v>39</v>
      </c>
    </row>
    <row r="226" spans="1:20" s="39" customFormat="1" x14ac:dyDescent="0.25">
      <c r="A226" s="86">
        <v>220</v>
      </c>
      <c r="B226" s="55" t="s">
        <v>183</v>
      </c>
      <c r="C226" s="55" t="s">
        <v>855</v>
      </c>
      <c r="D226" s="55" t="s">
        <v>1094</v>
      </c>
      <c r="E226" s="55" t="s">
        <v>165</v>
      </c>
      <c r="F226" s="56" t="s">
        <v>862</v>
      </c>
      <c r="G226" s="57">
        <v>22000</v>
      </c>
      <c r="H226" s="58">
        <v>0</v>
      </c>
      <c r="I226" s="59">
        <v>25</v>
      </c>
      <c r="J226" s="103">
        <v>631.4</v>
      </c>
      <c r="K226" s="96">
        <f t="shared" si="41"/>
        <v>1561.9999999999998</v>
      </c>
      <c r="L226" s="71">
        <f t="shared" si="42"/>
        <v>242.00000000000003</v>
      </c>
      <c r="M226" s="102">
        <v>668.8</v>
      </c>
      <c r="N226" s="59">
        <f t="shared" si="43"/>
        <v>1559.8000000000002</v>
      </c>
      <c r="O226" s="59"/>
      <c r="P226" s="59">
        <f t="shared" si="44"/>
        <v>1300.1999999999998</v>
      </c>
      <c r="Q226" s="59">
        <f t="shared" si="45"/>
        <v>1325.1999999999998</v>
      </c>
      <c r="R226" s="59">
        <f t="shared" si="46"/>
        <v>3363.8</v>
      </c>
      <c r="S226" s="59">
        <f t="shared" si="47"/>
        <v>20674.8</v>
      </c>
      <c r="T226" s="72" t="s">
        <v>39</v>
      </c>
    </row>
    <row r="227" spans="1:20" s="39" customFormat="1" x14ac:dyDescent="0.25">
      <c r="A227" s="86">
        <v>221</v>
      </c>
      <c r="B227" s="55" t="s">
        <v>184</v>
      </c>
      <c r="C227" s="55" t="s">
        <v>854</v>
      </c>
      <c r="D227" s="55" t="s">
        <v>1094</v>
      </c>
      <c r="E227" s="55" t="s">
        <v>165</v>
      </c>
      <c r="F227" s="56" t="s">
        <v>862</v>
      </c>
      <c r="G227" s="57">
        <v>22000</v>
      </c>
      <c r="H227" s="58">
        <v>0</v>
      </c>
      <c r="I227" s="59">
        <v>25</v>
      </c>
      <c r="J227" s="103">
        <v>631.4</v>
      </c>
      <c r="K227" s="96">
        <f t="shared" si="41"/>
        <v>1561.9999999999998</v>
      </c>
      <c r="L227" s="71">
        <f t="shared" si="42"/>
        <v>242.00000000000003</v>
      </c>
      <c r="M227" s="102">
        <v>668.8</v>
      </c>
      <c r="N227" s="59">
        <f t="shared" si="43"/>
        <v>1559.8000000000002</v>
      </c>
      <c r="O227" s="59"/>
      <c r="P227" s="59">
        <f t="shared" si="44"/>
        <v>1300.1999999999998</v>
      </c>
      <c r="Q227" s="59">
        <f t="shared" si="45"/>
        <v>1325.1999999999998</v>
      </c>
      <c r="R227" s="59">
        <f t="shared" si="46"/>
        <v>3363.8</v>
      </c>
      <c r="S227" s="59">
        <f t="shared" si="47"/>
        <v>20674.8</v>
      </c>
      <c r="T227" s="72" t="s">
        <v>39</v>
      </c>
    </row>
    <row r="228" spans="1:20" s="39" customFormat="1" x14ac:dyDescent="0.25">
      <c r="A228" s="86">
        <v>222</v>
      </c>
      <c r="B228" s="55" t="s">
        <v>803</v>
      </c>
      <c r="C228" s="55" t="s">
        <v>855</v>
      </c>
      <c r="D228" s="55" t="s">
        <v>1094</v>
      </c>
      <c r="E228" s="55" t="s">
        <v>804</v>
      </c>
      <c r="F228" s="56" t="s">
        <v>858</v>
      </c>
      <c r="G228" s="57">
        <v>24000</v>
      </c>
      <c r="H228" s="58">
        <v>0</v>
      </c>
      <c r="I228" s="59">
        <v>25</v>
      </c>
      <c r="J228" s="103">
        <v>688.8</v>
      </c>
      <c r="K228" s="96">
        <f t="shared" si="41"/>
        <v>1703.9999999999998</v>
      </c>
      <c r="L228" s="71">
        <f t="shared" si="42"/>
        <v>264</v>
      </c>
      <c r="M228" s="102">
        <v>729.6</v>
      </c>
      <c r="N228" s="59">
        <f t="shared" si="43"/>
        <v>1701.6000000000001</v>
      </c>
      <c r="O228" s="59"/>
      <c r="P228" s="59">
        <f t="shared" si="44"/>
        <v>1418.4</v>
      </c>
      <c r="Q228" s="59">
        <f t="shared" si="45"/>
        <v>1443.4</v>
      </c>
      <c r="R228" s="59">
        <f t="shared" si="46"/>
        <v>3669.6</v>
      </c>
      <c r="S228" s="59">
        <f t="shared" si="47"/>
        <v>22556.6</v>
      </c>
      <c r="T228" s="72" t="s">
        <v>39</v>
      </c>
    </row>
    <row r="229" spans="1:20" s="39" customFormat="1" x14ac:dyDescent="0.25">
      <c r="A229" s="86">
        <v>223</v>
      </c>
      <c r="B229" s="55" t="s">
        <v>1019</v>
      </c>
      <c r="C229" s="55" t="s">
        <v>854</v>
      </c>
      <c r="D229" s="55" t="s">
        <v>1094</v>
      </c>
      <c r="E229" s="55" t="s">
        <v>166</v>
      </c>
      <c r="F229" s="56" t="s">
        <v>863</v>
      </c>
      <c r="G229" s="57">
        <v>16000</v>
      </c>
      <c r="H229" s="58">
        <v>0</v>
      </c>
      <c r="I229" s="59">
        <v>25</v>
      </c>
      <c r="J229" s="103">
        <v>459.2</v>
      </c>
      <c r="K229" s="96">
        <f t="shared" si="41"/>
        <v>1136</v>
      </c>
      <c r="L229" s="71">
        <f t="shared" si="42"/>
        <v>176.00000000000003</v>
      </c>
      <c r="M229" s="102">
        <v>486.4</v>
      </c>
      <c r="N229" s="59">
        <f t="shared" si="43"/>
        <v>1134.4000000000001</v>
      </c>
      <c r="O229" s="59"/>
      <c r="P229" s="59">
        <f t="shared" si="44"/>
        <v>945.59999999999991</v>
      </c>
      <c r="Q229" s="59">
        <f t="shared" si="45"/>
        <v>970.59999999999991</v>
      </c>
      <c r="R229" s="59">
        <f t="shared" si="46"/>
        <v>2446.4</v>
      </c>
      <c r="S229" s="59">
        <f t="shared" ref="S229:S261" si="48">+G229-Q229</f>
        <v>15029.4</v>
      </c>
      <c r="T229" s="72" t="s">
        <v>39</v>
      </c>
    </row>
    <row r="230" spans="1:20" s="39" customFormat="1" x14ac:dyDescent="0.25">
      <c r="A230" s="86">
        <v>224</v>
      </c>
      <c r="B230" s="55" t="s">
        <v>179</v>
      </c>
      <c r="C230" s="55" t="s">
        <v>854</v>
      </c>
      <c r="D230" s="55" t="s">
        <v>1094</v>
      </c>
      <c r="E230" s="55" t="s">
        <v>166</v>
      </c>
      <c r="F230" s="56" t="s">
        <v>863</v>
      </c>
      <c r="G230" s="57">
        <v>16000</v>
      </c>
      <c r="H230" s="58">
        <v>0</v>
      </c>
      <c r="I230" s="59">
        <v>25</v>
      </c>
      <c r="J230" s="103">
        <v>459.2</v>
      </c>
      <c r="K230" s="96">
        <f t="shared" si="41"/>
        <v>1136</v>
      </c>
      <c r="L230" s="71">
        <f t="shared" si="42"/>
        <v>176.00000000000003</v>
      </c>
      <c r="M230" s="102">
        <v>486.4</v>
      </c>
      <c r="N230" s="59">
        <f t="shared" si="43"/>
        <v>1134.4000000000001</v>
      </c>
      <c r="O230" s="59"/>
      <c r="P230" s="59">
        <f t="shared" si="44"/>
        <v>945.59999999999991</v>
      </c>
      <c r="Q230" s="59">
        <f t="shared" si="45"/>
        <v>970.59999999999991</v>
      </c>
      <c r="R230" s="59">
        <f t="shared" si="46"/>
        <v>2446.4</v>
      </c>
      <c r="S230" s="59">
        <f t="shared" si="48"/>
        <v>15029.4</v>
      </c>
      <c r="T230" s="72" t="s">
        <v>39</v>
      </c>
    </row>
    <row r="231" spans="1:20" s="39" customFormat="1" x14ac:dyDescent="0.25">
      <c r="A231" s="86">
        <v>225</v>
      </c>
      <c r="B231" s="55" t="s">
        <v>921</v>
      </c>
      <c r="C231" s="55" t="s">
        <v>855</v>
      </c>
      <c r="D231" s="55" t="s">
        <v>1094</v>
      </c>
      <c r="E231" s="55" t="s">
        <v>165</v>
      </c>
      <c r="F231" s="56" t="s">
        <v>862</v>
      </c>
      <c r="G231" s="57">
        <v>30000</v>
      </c>
      <c r="H231" s="58">
        <v>0</v>
      </c>
      <c r="I231" s="59">
        <v>25</v>
      </c>
      <c r="J231" s="103">
        <v>861</v>
      </c>
      <c r="K231" s="96">
        <f t="shared" si="41"/>
        <v>2130</v>
      </c>
      <c r="L231" s="71">
        <f t="shared" si="42"/>
        <v>330.00000000000006</v>
      </c>
      <c r="M231" s="102">
        <v>912</v>
      </c>
      <c r="N231" s="59">
        <f t="shared" si="43"/>
        <v>2127</v>
      </c>
      <c r="O231" s="59"/>
      <c r="P231" s="59">
        <f t="shared" si="44"/>
        <v>1773</v>
      </c>
      <c r="Q231" s="59">
        <f t="shared" si="45"/>
        <v>1798</v>
      </c>
      <c r="R231" s="59">
        <f t="shared" si="46"/>
        <v>4587</v>
      </c>
      <c r="S231" s="59">
        <f t="shared" si="48"/>
        <v>28202</v>
      </c>
      <c r="T231" s="72" t="s">
        <v>39</v>
      </c>
    </row>
    <row r="232" spans="1:20" s="39" customFormat="1" x14ac:dyDescent="0.25">
      <c r="A232" s="86">
        <v>226</v>
      </c>
      <c r="B232" s="55" t="s">
        <v>181</v>
      </c>
      <c r="C232" s="55" t="s">
        <v>855</v>
      </c>
      <c r="D232" s="55" t="s">
        <v>1094</v>
      </c>
      <c r="E232" s="55" t="s">
        <v>166</v>
      </c>
      <c r="F232" s="56" t="s">
        <v>858</v>
      </c>
      <c r="G232" s="57">
        <v>16000</v>
      </c>
      <c r="H232" s="58">
        <v>0</v>
      </c>
      <c r="I232" s="59">
        <v>25</v>
      </c>
      <c r="J232" s="103">
        <v>459.2</v>
      </c>
      <c r="K232" s="96">
        <f t="shared" si="41"/>
        <v>1136</v>
      </c>
      <c r="L232" s="71">
        <f t="shared" si="42"/>
        <v>176.00000000000003</v>
      </c>
      <c r="M232" s="102">
        <v>486.4</v>
      </c>
      <c r="N232" s="59">
        <f t="shared" si="43"/>
        <v>1134.4000000000001</v>
      </c>
      <c r="O232" s="59"/>
      <c r="P232" s="59">
        <f t="shared" si="44"/>
        <v>945.59999999999991</v>
      </c>
      <c r="Q232" s="59">
        <f t="shared" si="45"/>
        <v>970.59999999999991</v>
      </c>
      <c r="R232" s="59">
        <f t="shared" si="46"/>
        <v>2446.4</v>
      </c>
      <c r="S232" s="59">
        <f t="shared" si="48"/>
        <v>15029.4</v>
      </c>
      <c r="T232" s="72" t="s">
        <v>39</v>
      </c>
    </row>
    <row r="233" spans="1:20" s="39" customFormat="1" x14ac:dyDescent="0.25">
      <c r="A233" s="86">
        <v>227</v>
      </c>
      <c r="B233" s="55" t="s">
        <v>186</v>
      </c>
      <c r="C233" s="55" t="s">
        <v>854</v>
      </c>
      <c r="D233" s="55" t="s">
        <v>1094</v>
      </c>
      <c r="E233" s="55" t="s">
        <v>166</v>
      </c>
      <c r="F233" s="56" t="s">
        <v>858</v>
      </c>
      <c r="G233" s="57">
        <v>16000</v>
      </c>
      <c r="H233" s="58">
        <v>0</v>
      </c>
      <c r="I233" s="59">
        <v>25</v>
      </c>
      <c r="J233" s="103">
        <v>459.2</v>
      </c>
      <c r="K233" s="96">
        <f t="shared" si="41"/>
        <v>1136</v>
      </c>
      <c r="L233" s="71">
        <f t="shared" si="42"/>
        <v>176.00000000000003</v>
      </c>
      <c r="M233" s="102">
        <v>486.4</v>
      </c>
      <c r="N233" s="59">
        <f t="shared" si="43"/>
        <v>1134.4000000000001</v>
      </c>
      <c r="O233" s="59"/>
      <c r="P233" s="59">
        <f t="shared" si="44"/>
        <v>945.59999999999991</v>
      </c>
      <c r="Q233" s="59">
        <f t="shared" si="45"/>
        <v>970.59999999999991</v>
      </c>
      <c r="R233" s="59">
        <f t="shared" si="46"/>
        <v>2446.4</v>
      </c>
      <c r="S233" s="59">
        <f t="shared" si="48"/>
        <v>15029.4</v>
      </c>
      <c r="T233" s="72" t="s">
        <v>39</v>
      </c>
    </row>
    <row r="234" spans="1:20" s="39" customFormat="1" x14ac:dyDescent="0.25">
      <c r="A234" s="86">
        <v>228</v>
      </c>
      <c r="B234" s="55" t="s">
        <v>850</v>
      </c>
      <c r="C234" s="55" t="s">
        <v>854</v>
      </c>
      <c r="D234" s="55" t="s">
        <v>136</v>
      </c>
      <c r="E234" s="55" t="s">
        <v>107</v>
      </c>
      <c r="F234" s="56" t="s">
        <v>862</v>
      </c>
      <c r="G234" s="57">
        <v>40000</v>
      </c>
      <c r="H234" s="129">
        <v>442.65</v>
      </c>
      <c r="I234" s="59">
        <v>25</v>
      </c>
      <c r="J234" s="103">
        <v>1148</v>
      </c>
      <c r="K234" s="96">
        <f t="shared" ref="K234:K243" si="49">+G234*7.1%</f>
        <v>2839.9999999999995</v>
      </c>
      <c r="L234" s="71">
        <f t="shared" ref="L234:L243" si="50">+G234*1.1%</f>
        <v>440.00000000000006</v>
      </c>
      <c r="M234" s="102">
        <v>1216</v>
      </c>
      <c r="N234" s="59">
        <f t="shared" ref="N234:N243" si="51">+G234*7.09%</f>
        <v>2836</v>
      </c>
      <c r="O234" s="59"/>
      <c r="P234" s="59">
        <f t="shared" ref="P234:P243" si="52">+J234+M234</f>
        <v>2364</v>
      </c>
      <c r="Q234" s="59">
        <f t="shared" si="45"/>
        <v>2831.65</v>
      </c>
      <c r="R234" s="59">
        <f t="shared" si="46"/>
        <v>6116</v>
      </c>
      <c r="S234" s="59">
        <f t="shared" ref="S234:S243" si="53">+G234-Q234</f>
        <v>37168.35</v>
      </c>
      <c r="T234" s="72" t="s">
        <v>39</v>
      </c>
    </row>
    <row r="235" spans="1:20" s="39" customFormat="1" x14ac:dyDescent="0.25">
      <c r="A235" s="86">
        <v>229</v>
      </c>
      <c r="B235" s="55" t="s">
        <v>139</v>
      </c>
      <c r="C235" s="55" t="s">
        <v>854</v>
      </c>
      <c r="D235" s="55" t="s">
        <v>136</v>
      </c>
      <c r="E235" s="55" t="s">
        <v>140</v>
      </c>
      <c r="F235" s="56" t="s">
        <v>862</v>
      </c>
      <c r="G235" s="57">
        <v>40000</v>
      </c>
      <c r="H235" s="93">
        <v>185.33</v>
      </c>
      <c r="I235" s="59">
        <v>25</v>
      </c>
      <c r="J235" s="103">
        <v>1148</v>
      </c>
      <c r="K235" s="96">
        <f t="shared" si="49"/>
        <v>2839.9999999999995</v>
      </c>
      <c r="L235" s="71">
        <f t="shared" si="50"/>
        <v>440.00000000000006</v>
      </c>
      <c r="M235" s="102">
        <v>1216</v>
      </c>
      <c r="N235" s="59">
        <f t="shared" si="51"/>
        <v>2836</v>
      </c>
      <c r="O235" s="59"/>
      <c r="P235" s="59">
        <f t="shared" si="52"/>
        <v>2364</v>
      </c>
      <c r="Q235" s="59">
        <f t="shared" si="45"/>
        <v>2574.33</v>
      </c>
      <c r="R235" s="59">
        <f t="shared" si="46"/>
        <v>6116</v>
      </c>
      <c r="S235" s="59">
        <f t="shared" si="53"/>
        <v>37425.67</v>
      </c>
      <c r="T235" s="72" t="s">
        <v>39</v>
      </c>
    </row>
    <row r="236" spans="1:20" s="39" customFormat="1" x14ac:dyDescent="0.25">
      <c r="A236" s="86">
        <v>230</v>
      </c>
      <c r="B236" s="55" t="s">
        <v>834</v>
      </c>
      <c r="C236" s="55" t="s">
        <v>854</v>
      </c>
      <c r="D236" s="55" t="s">
        <v>136</v>
      </c>
      <c r="E236" s="55" t="s">
        <v>63</v>
      </c>
      <c r="F236" s="56" t="s">
        <v>858</v>
      </c>
      <c r="G236" s="57">
        <v>18000</v>
      </c>
      <c r="H236" s="58">
        <v>0</v>
      </c>
      <c r="I236" s="59">
        <v>25</v>
      </c>
      <c r="J236" s="103">
        <v>516.6</v>
      </c>
      <c r="K236" s="96">
        <f t="shared" si="49"/>
        <v>1277.9999999999998</v>
      </c>
      <c r="L236" s="71">
        <f t="shared" si="50"/>
        <v>198.00000000000003</v>
      </c>
      <c r="M236" s="116">
        <v>547.20000000000005</v>
      </c>
      <c r="N236" s="59">
        <f t="shared" si="51"/>
        <v>1276.2</v>
      </c>
      <c r="O236" s="59"/>
      <c r="P236" s="59">
        <f t="shared" si="52"/>
        <v>1063.8000000000002</v>
      </c>
      <c r="Q236" s="59">
        <f t="shared" si="45"/>
        <v>1088.8000000000002</v>
      </c>
      <c r="R236" s="59">
        <f t="shared" si="46"/>
        <v>2752.2</v>
      </c>
      <c r="S236" s="59">
        <f t="shared" si="53"/>
        <v>16911.2</v>
      </c>
      <c r="T236" s="72" t="s">
        <v>39</v>
      </c>
    </row>
    <row r="237" spans="1:20" s="39" customFormat="1" x14ac:dyDescent="0.25">
      <c r="A237" s="86">
        <v>231</v>
      </c>
      <c r="B237" s="55" t="s">
        <v>831</v>
      </c>
      <c r="C237" s="55" t="s">
        <v>854</v>
      </c>
      <c r="D237" s="55" t="s">
        <v>1095</v>
      </c>
      <c r="E237" s="55" t="s">
        <v>832</v>
      </c>
      <c r="F237" s="56" t="s">
        <v>863</v>
      </c>
      <c r="G237" s="57">
        <v>61000</v>
      </c>
      <c r="H237" s="93">
        <v>3674.86</v>
      </c>
      <c r="I237" s="59">
        <v>25</v>
      </c>
      <c r="J237" s="103">
        <v>1750.7</v>
      </c>
      <c r="K237" s="96">
        <f t="shared" si="49"/>
        <v>4331</v>
      </c>
      <c r="L237" s="71">
        <f t="shared" si="50"/>
        <v>671.00000000000011</v>
      </c>
      <c r="M237" s="116">
        <v>1854.4</v>
      </c>
      <c r="N237" s="59">
        <f t="shared" si="51"/>
        <v>4324.9000000000005</v>
      </c>
      <c r="O237" s="59"/>
      <c r="P237" s="59">
        <f t="shared" si="52"/>
        <v>3605.1000000000004</v>
      </c>
      <c r="Q237" s="59">
        <f t="shared" si="45"/>
        <v>7304.9600000000009</v>
      </c>
      <c r="R237" s="59">
        <f t="shared" si="46"/>
        <v>9326.9000000000015</v>
      </c>
      <c r="S237" s="59">
        <f t="shared" si="53"/>
        <v>53695.040000000001</v>
      </c>
      <c r="T237" s="72" t="s">
        <v>39</v>
      </c>
    </row>
    <row r="238" spans="1:20" s="39" customFormat="1" x14ac:dyDescent="0.25">
      <c r="A238" s="86">
        <v>232</v>
      </c>
      <c r="B238" s="55" t="s">
        <v>146</v>
      </c>
      <c r="C238" s="55" t="s">
        <v>854</v>
      </c>
      <c r="D238" s="55" t="s">
        <v>1096</v>
      </c>
      <c r="E238" s="55" t="s">
        <v>105</v>
      </c>
      <c r="F238" s="56" t="s">
        <v>862</v>
      </c>
      <c r="G238" s="57">
        <v>80000</v>
      </c>
      <c r="H238" s="57">
        <v>7400.87</v>
      </c>
      <c r="I238" s="59">
        <v>25</v>
      </c>
      <c r="J238" s="103">
        <v>2296</v>
      </c>
      <c r="K238" s="96">
        <f t="shared" si="49"/>
        <v>5679.9999999999991</v>
      </c>
      <c r="L238" s="71">
        <v>851.51</v>
      </c>
      <c r="M238" s="102">
        <v>2432</v>
      </c>
      <c r="N238" s="59">
        <f t="shared" si="51"/>
        <v>5672</v>
      </c>
      <c r="O238" s="59"/>
      <c r="P238" s="59">
        <f t="shared" si="52"/>
        <v>4728</v>
      </c>
      <c r="Q238" s="59">
        <f t="shared" si="45"/>
        <v>12153.869999999999</v>
      </c>
      <c r="R238" s="59">
        <f t="shared" si="46"/>
        <v>12203.509999999998</v>
      </c>
      <c r="S238" s="59">
        <f t="shared" si="53"/>
        <v>67846.13</v>
      </c>
      <c r="T238" s="72" t="s">
        <v>39</v>
      </c>
    </row>
    <row r="239" spans="1:20" s="39" customFormat="1" x14ac:dyDescent="0.25">
      <c r="A239" s="86">
        <v>233</v>
      </c>
      <c r="B239" s="55" t="s">
        <v>967</v>
      </c>
      <c r="C239" s="55" t="s">
        <v>854</v>
      </c>
      <c r="D239" s="55" t="s">
        <v>1096</v>
      </c>
      <c r="E239" s="55" t="s">
        <v>143</v>
      </c>
      <c r="F239" s="56" t="s">
        <v>863</v>
      </c>
      <c r="G239" s="57">
        <v>61000</v>
      </c>
      <c r="H239" s="93">
        <v>3674.86</v>
      </c>
      <c r="I239" s="59">
        <v>25</v>
      </c>
      <c r="J239" s="103">
        <v>1750.7</v>
      </c>
      <c r="K239" s="96">
        <f t="shared" si="49"/>
        <v>4331</v>
      </c>
      <c r="L239" s="71">
        <f t="shared" si="50"/>
        <v>671.00000000000011</v>
      </c>
      <c r="M239" s="116">
        <v>1854.4</v>
      </c>
      <c r="N239" s="59">
        <f t="shared" si="51"/>
        <v>4324.9000000000005</v>
      </c>
      <c r="O239" s="59"/>
      <c r="P239" s="59">
        <f t="shared" si="52"/>
        <v>3605.1000000000004</v>
      </c>
      <c r="Q239" s="59">
        <f t="shared" si="45"/>
        <v>7304.9600000000009</v>
      </c>
      <c r="R239" s="59">
        <f t="shared" si="46"/>
        <v>9326.9000000000015</v>
      </c>
      <c r="S239" s="59">
        <f t="shared" si="53"/>
        <v>53695.040000000001</v>
      </c>
      <c r="T239" s="72" t="s">
        <v>39</v>
      </c>
    </row>
    <row r="240" spans="1:20" s="44" customFormat="1" ht="15.75" x14ac:dyDescent="0.25">
      <c r="A240" s="86">
        <v>234</v>
      </c>
      <c r="B240" s="55" t="s">
        <v>100</v>
      </c>
      <c r="C240" s="97" t="s">
        <v>854</v>
      </c>
      <c r="D240" s="55" t="s">
        <v>1096</v>
      </c>
      <c r="E240" s="55" t="s">
        <v>95</v>
      </c>
      <c r="F240" s="56" t="s">
        <v>863</v>
      </c>
      <c r="G240" s="57">
        <v>35000</v>
      </c>
      <c r="H240" s="58">
        <v>0</v>
      </c>
      <c r="I240" s="59">
        <v>25</v>
      </c>
      <c r="J240" s="103">
        <v>1004.5</v>
      </c>
      <c r="K240" s="96">
        <f t="shared" si="49"/>
        <v>2485</v>
      </c>
      <c r="L240" s="71">
        <f t="shared" si="50"/>
        <v>385.00000000000006</v>
      </c>
      <c r="M240" s="102">
        <v>1064</v>
      </c>
      <c r="N240" s="59">
        <f t="shared" si="51"/>
        <v>2481.5</v>
      </c>
      <c r="O240" s="59"/>
      <c r="P240" s="59">
        <f t="shared" si="52"/>
        <v>2068.5</v>
      </c>
      <c r="Q240" s="59">
        <f t="shared" si="45"/>
        <v>2093.5</v>
      </c>
      <c r="R240" s="59">
        <f t="shared" si="46"/>
        <v>5351.5</v>
      </c>
      <c r="S240" s="59">
        <f t="shared" si="53"/>
        <v>32906.5</v>
      </c>
      <c r="T240" s="72" t="s">
        <v>39</v>
      </c>
    </row>
    <row r="241" spans="1:20" s="39" customFormat="1" x14ac:dyDescent="0.25">
      <c r="A241" s="86">
        <v>235</v>
      </c>
      <c r="B241" s="55" t="s">
        <v>142</v>
      </c>
      <c r="C241" s="55" t="s">
        <v>854</v>
      </c>
      <c r="D241" s="55" t="s">
        <v>1096</v>
      </c>
      <c r="E241" s="55" t="s">
        <v>140</v>
      </c>
      <c r="F241" s="56" t="s">
        <v>862</v>
      </c>
      <c r="G241" s="57">
        <v>40000</v>
      </c>
      <c r="H241" s="93">
        <v>442.65</v>
      </c>
      <c r="I241" s="59">
        <v>25</v>
      </c>
      <c r="J241" s="103">
        <v>1148</v>
      </c>
      <c r="K241" s="96">
        <f t="shared" si="49"/>
        <v>2839.9999999999995</v>
      </c>
      <c r="L241" s="71">
        <f t="shared" si="50"/>
        <v>440.00000000000006</v>
      </c>
      <c r="M241" s="102">
        <v>1216</v>
      </c>
      <c r="N241" s="59">
        <f t="shared" si="51"/>
        <v>2836</v>
      </c>
      <c r="O241" s="59"/>
      <c r="P241" s="59">
        <f t="shared" si="52"/>
        <v>2364</v>
      </c>
      <c r="Q241" s="59">
        <f t="shared" si="45"/>
        <v>2831.65</v>
      </c>
      <c r="R241" s="59">
        <f t="shared" si="46"/>
        <v>6116</v>
      </c>
      <c r="S241" s="59">
        <f t="shared" si="53"/>
        <v>37168.35</v>
      </c>
      <c r="T241" s="72" t="s">
        <v>39</v>
      </c>
    </row>
    <row r="242" spans="1:20" s="39" customFormat="1" x14ac:dyDescent="0.25">
      <c r="A242" s="86">
        <v>236</v>
      </c>
      <c r="B242" s="55" t="s">
        <v>148</v>
      </c>
      <c r="C242" s="55" t="s">
        <v>854</v>
      </c>
      <c r="D242" s="55" t="s">
        <v>1097</v>
      </c>
      <c r="E242" s="55" t="s">
        <v>143</v>
      </c>
      <c r="F242" s="56" t="s">
        <v>863</v>
      </c>
      <c r="G242" s="57">
        <v>61000</v>
      </c>
      <c r="H242" s="93">
        <v>3674.86</v>
      </c>
      <c r="I242" s="59">
        <v>25</v>
      </c>
      <c r="J242" s="103">
        <v>1750.7</v>
      </c>
      <c r="K242" s="96">
        <f t="shared" si="49"/>
        <v>4331</v>
      </c>
      <c r="L242" s="71">
        <f t="shared" si="50"/>
        <v>671.00000000000011</v>
      </c>
      <c r="M242" s="102">
        <v>1854.4</v>
      </c>
      <c r="N242" s="59">
        <f t="shared" si="51"/>
        <v>4324.9000000000005</v>
      </c>
      <c r="O242" s="59"/>
      <c r="P242" s="59">
        <f t="shared" si="52"/>
        <v>3605.1000000000004</v>
      </c>
      <c r="Q242" s="59">
        <f t="shared" si="45"/>
        <v>7304.9600000000009</v>
      </c>
      <c r="R242" s="59">
        <f t="shared" si="46"/>
        <v>9326.9000000000015</v>
      </c>
      <c r="S242" s="59">
        <f t="shared" si="53"/>
        <v>53695.040000000001</v>
      </c>
      <c r="T242" s="72" t="s">
        <v>39</v>
      </c>
    </row>
    <row r="243" spans="1:20" s="39" customFormat="1" x14ac:dyDescent="0.25">
      <c r="A243" s="86">
        <v>237</v>
      </c>
      <c r="B243" s="55" t="s">
        <v>953</v>
      </c>
      <c r="C243" s="55" t="s">
        <v>855</v>
      </c>
      <c r="D243" s="55" t="s">
        <v>1097</v>
      </c>
      <c r="E243" s="55" t="s">
        <v>143</v>
      </c>
      <c r="F243" s="56" t="s">
        <v>863</v>
      </c>
      <c r="G243" s="57">
        <v>61000</v>
      </c>
      <c r="H243" s="93">
        <v>3674.86</v>
      </c>
      <c r="I243" s="59">
        <v>25</v>
      </c>
      <c r="J243" s="103">
        <v>1750.7</v>
      </c>
      <c r="K243" s="96">
        <f t="shared" si="49"/>
        <v>4331</v>
      </c>
      <c r="L243" s="71">
        <f t="shared" si="50"/>
        <v>671.00000000000011</v>
      </c>
      <c r="M243" s="116">
        <v>1854.4</v>
      </c>
      <c r="N243" s="59">
        <f t="shared" si="51"/>
        <v>4324.9000000000005</v>
      </c>
      <c r="O243" s="59"/>
      <c r="P243" s="59">
        <f t="shared" si="52"/>
        <v>3605.1000000000004</v>
      </c>
      <c r="Q243" s="59">
        <f t="shared" si="45"/>
        <v>7304.9600000000009</v>
      </c>
      <c r="R243" s="59">
        <f t="shared" si="46"/>
        <v>9326.9000000000015</v>
      </c>
      <c r="S243" s="59">
        <f t="shared" si="53"/>
        <v>53695.040000000001</v>
      </c>
      <c r="T243" s="72" t="s">
        <v>39</v>
      </c>
    </row>
    <row r="244" spans="1:20" s="39" customFormat="1" x14ac:dyDescent="0.25">
      <c r="A244" s="86">
        <v>238</v>
      </c>
      <c r="B244" s="55" t="s">
        <v>1072</v>
      </c>
      <c r="C244" s="55" t="s">
        <v>855</v>
      </c>
      <c r="D244" s="55" t="s">
        <v>1097</v>
      </c>
      <c r="E244" s="55" t="s">
        <v>823</v>
      </c>
      <c r="F244" s="56" t="s">
        <v>863</v>
      </c>
      <c r="G244" s="57">
        <v>61000</v>
      </c>
      <c r="H244" s="93">
        <v>3674.86</v>
      </c>
      <c r="I244" s="59">
        <v>25</v>
      </c>
      <c r="J244" s="103">
        <v>1750.7</v>
      </c>
      <c r="K244" s="96">
        <f t="shared" si="41"/>
        <v>4331</v>
      </c>
      <c r="L244" s="71">
        <f t="shared" si="42"/>
        <v>671.00000000000011</v>
      </c>
      <c r="M244" s="102">
        <v>1854.4</v>
      </c>
      <c r="N244" s="59">
        <f t="shared" si="43"/>
        <v>4324.9000000000005</v>
      </c>
      <c r="O244" s="59"/>
      <c r="P244" s="59">
        <f t="shared" si="44"/>
        <v>3605.1000000000004</v>
      </c>
      <c r="Q244" s="59">
        <f t="shared" si="45"/>
        <v>7304.9600000000009</v>
      </c>
      <c r="R244" s="59">
        <f t="shared" si="46"/>
        <v>9326.9000000000015</v>
      </c>
      <c r="S244" s="59">
        <f t="shared" si="48"/>
        <v>53695.040000000001</v>
      </c>
      <c r="T244" s="72" t="s">
        <v>39</v>
      </c>
    </row>
    <row r="245" spans="1:20" s="39" customFormat="1" x14ac:dyDescent="0.25">
      <c r="A245" s="86">
        <v>239</v>
      </c>
      <c r="B245" s="55" t="s">
        <v>147</v>
      </c>
      <c r="C245" s="55" t="s">
        <v>854</v>
      </c>
      <c r="D245" s="55" t="s">
        <v>1097</v>
      </c>
      <c r="E245" s="55" t="s">
        <v>149</v>
      </c>
      <c r="F245" s="56" t="s">
        <v>862</v>
      </c>
      <c r="G245" s="57">
        <v>50000</v>
      </c>
      <c r="H245" s="57">
        <v>1339.36</v>
      </c>
      <c r="I245" s="59">
        <v>25</v>
      </c>
      <c r="J245" s="103">
        <v>1435</v>
      </c>
      <c r="K245" s="96">
        <f>+G245*7.1%</f>
        <v>3549.9999999999995</v>
      </c>
      <c r="L245" s="71">
        <f>+G245*1.1%</f>
        <v>550</v>
      </c>
      <c r="M245" s="102">
        <v>1520</v>
      </c>
      <c r="N245" s="59">
        <f>+G245*7.09%</f>
        <v>3545.0000000000005</v>
      </c>
      <c r="O245" s="59"/>
      <c r="P245" s="59">
        <f>+J245+M245</f>
        <v>2955</v>
      </c>
      <c r="Q245" s="59">
        <f t="shared" si="45"/>
        <v>4319.3599999999997</v>
      </c>
      <c r="R245" s="59">
        <f t="shared" si="46"/>
        <v>7645</v>
      </c>
      <c r="S245" s="59">
        <f>+G245-Q245</f>
        <v>45680.639999999999</v>
      </c>
      <c r="T245" s="72" t="s">
        <v>39</v>
      </c>
    </row>
    <row r="246" spans="1:20" s="39" customFormat="1" x14ac:dyDescent="0.25">
      <c r="A246" s="86">
        <v>240</v>
      </c>
      <c r="B246" s="55" t="s">
        <v>279</v>
      </c>
      <c r="C246" s="55" t="s">
        <v>854</v>
      </c>
      <c r="D246" s="55" t="s">
        <v>1097</v>
      </c>
      <c r="E246" s="55" t="s">
        <v>123</v>
      </c>
      <c r="F246" s="56" t="s">
        <v>862</v>
      </c>
      <c r="G246" s="57">
        <v>25000</v>
      </c>
      <c r="H246" s="58">
        <v>0</v>
      </c>
      <c r="I246" s="59">
        <v>25</v>
      </c>
      <c r="J246" s="103">
        <v>717.5</v>
      </c>
      <c r="K246" s="96">
        <f>+G246*7.1%</f>
        <v>1774.9999999999998</v>
      </c>
      <c r="L246" s="71">
        <f>+G246*1.1%</f>
        <v>275</v>
      </c>
      <c r="M246" s="102">
        <v>760</v>
      </c>
      <c r="N246" s="59">
        <f>+G246*7.09%</f>
        <v>1772.5000000000002</v>
      </c>
      <c r="O246" s="59"/>
      <c r="P246" s="59">
        <f>+J246+M246</f>
        <v>1477.5</v>
      </c>
      <c r="Q246" s="59">
        <f t="shared" si="45"/>
        <v>1502.5</v>
      </c>
      <c r="R246" s="59">
        <f t="shared" si="46"/>
        <v>3822.5</v>
      </c>
      <c r="S246" s="59">
        <f>+G246-Q246</f>
        <v>23497.5</v>
      </c>
      <c r="T246" s="72" t="s">
        <v>39</v>
      </c>
    </row>
    <row r="247" spans="1:20" s="39" customFormat="1" x14ac:dyDescent="0.25">
      <c r="A247" s="86">
        <v>241</v>
      </c>
      <c r="B247" s="55" t="s">
        <v>1063</v>
      </c>
      <c r="C247" s="55" t="s">
        <v>855</v>
      </c>
      <c r="D247" s="55" t="s">
        <v>1098</v>
      </c>
      <c r="E247" s="55" t="s">
        <v>143</v>
      </c>
      <c r="F247" s="56" t="s">
        <v>863</v>
      </c>
      <c r="G247" s="57">
        <v>61000</v>
      </c>
      <c r="H247" s="93">
        <v>3674.86</v>
      </c>
      <c r="I247" s="59">
        <v>25</v>
      </c>
      <c r="J247" s="103">
        <v>1750.7</v>
      </c>
      <c r="K247" s="96">
        <f>+G247*7.1%</f>
        <v>4331</v>
      </c>
      <c r="L247" s="71">
        <f>+G247*1.1%</f>
        <v>671.00000000000011</v>
      </c>
      <c r="M247" s="116">
        <v>1854.4</v>
      </c>
      <c r="N247" s="59">
        <f>+G247*7.09%</f>
        <v>4324.9000000000005</v>
      </c>
      <c r="O247" s="59"/>
      <c r="P247" s="59">
        <f>+J247+M247</f>
        <v>3605.1000000000004</v>
      </c>
      <c r="Q247" s="59">
        <f t="shared" si="45"/>
        <v>7304.9600000000009</v>
      </c>
      <c r="R247" s="59">
        <f t="shared" si="46"/>
        <v>9326.9000000000015</v>
      </c>
      <c r="S247" s="59">
        <f>+G247-Q247</f>
        <v>53695.040000000001</v>
      </c>
      <c r="T247" s="72" t="s">
        <v>39</v>
      </c>
    </row>
    <row r="248" spans="1:20" s="39" customFormat="1" x14ac:dyDescent="0.25">
      <c r="A248" s="86">
        <v>242</v>
      </c>
      <c r="B248" s="55" t="s">
        <v>137</v>
      </c>
      <c r="C248" s="55" t="s">
        <v>854</v>
      </c>
      <c r="D248" s="55" t="s">
        <v>1098</v>
      </c>
      <c r="E248" s="55" t="s">
        <v>33</v>
      </c>
      <c r="F248" s="56" t="s">
        <v>863</v>
      </c>
      <c r="G248" s="57">
        <v>35000</v>
      </c>
      <c r="H248" s="58">
        <v>0</v>
      </c>
      <c r="I248" s="59">
        <v>25</v>
      </c>
      <c r="J248" s="103">
        <v>1004.5</v>
      </c>
      <c r="K248" s="96">
        <f t="shared" si="41"/>
        <v>2485</v>
      </c>
      <c r="L248" s="71">
        <f t="shared" si="42"/>
        <v>385.00000000000006</v>
      </c>
      <c r="M248" s="102">
        <v>1064</v>
      </c>
      <c r="N248" s="59">
        <f t="shared" si="43"/>
        <v>2481.5</v>
      </c>
      <c r="O248" s="59"/>
      <c r="P248" s="59">
        <f t="shared" si="44"/>
        <v>2068.5</v>
      </c>
      <c r="Q248" s="59">
        <f t="shared" si="45"/>
        <v>2093.5</v>
      </c>
      <c r="R248" s="59">
        <f t="shared" si="46"/>
        <v>5351.5</v>
      </c>
      <c r="S248" s="59">
        <f t="shared" si="48"/>
        <v>32906.5</v>
      </c>
      <c r="T248" s="72" t="s">
        <v>39</v>
      </c>
    </row>
    <row r="249" spans="1:20" s="39" customFormat="1" x14ac:dyDescent="0.25">
      <c r="A249" s="86">
        <v>243</v>
      </c>
      <c r="B249" s="55" t="s">
        <v>141</v>
      </c>
      <c r="C249" s="55" t="s">
        <v>854</v>
      </c>
      <c r="D249" s="55" t="s">
        <v>1098</v>
      </c>
      <c r="E249" s="55" t="s">
        <v>140</v>
      </c>
      <c r="F249" s="56" t="s">
        <v>862</v>
      </c>
      <c r="G249" s="57">
        <v>35000</v>
      </c>
      <c r="H249" s="58">
        <v>0</v>
      </c>
      <c r="I249" s="59">
        <v>25</v>
      </c>
      <c r="J249" s="103">
        <v>1004.5</v>
      </c>
      <c r="K249" s="96">
        <f>+G249*7.1%</f>
        <v>2485</v>
      </c>
      <c r="L249" s="71">
        <f>+G249*1.1%</f>
        <v>385.00000000000006</v>
      </c>
      <c r="M249" s="102">
        <v>1064</v>
      </c>
      <c r="N249" s="59">
        <f>+G249*7.09%</f>
        <v>2481.5</v>
      </c>
      <c r="O249" s="59"/>
      <c r="P249" s="59">
        <f>+J249+M249</f>
        <v>2068.5</v>
      </c>
      <c r="Q249" s="59">
        <f t="shared" si="45"/>
        <v>2093.5</v>
      </c>
      <c r="R249" s="59">
        <f t="shared" si="46"/>
        <v>5351.5</v>
      </c>
      <c r="S249" s="59">
        <f>+G249-Q249</f>
        <v>32906.5</v>
      </c>
      <c r="T249" s="72" t="s">
        <v>39</v>
      </c>
    </row>
    <row r="250" spans="1:20" s="39" customFormat="1" x14ac:dyDescent="0.25">
      <c r="A250" s="86">
        <v>244</v>
      </c>
      <c r="B250" s="55" t="s">
        <v>138</v>
      </c>
      <c r="C250" s="55" t="s">
        <v>855</v>
      </c>
      <c r="D250" s="55" t="s">
        <v>1098</v>
      </c>
      <c r="E250" s="55" t="s">
        <v>33</v>
      </c>
      <c r="F250" s="56" t="s">
        <v>863</v>
      </c>
      <c r="G250" s="57">
        <v>29000</v>
      </c>
      <c r="H250" s="58">
        <v>0</v>
      </c>
      <c r="I250" s="59">
        <v>25</v>
      </c>
      <c r="J250" s="103">
        <v>832.3</v>
      </c>
      <c r="K250" s="96">
        <f t="shared" si="41"/>
        <v>2059</v>
      </c>
      <c r="L250" s="71">
        <f t="shared" si="42"/>
        <v>319.00000000000006</v>
      </c>
      <c r="M250" s="102">
        <v>881.6</v>
      </c>
      <c r="N250" s="59">
        <f t="shared" si="43"/>
        <v>2056.1</v>
      </c>
      <c r="O250" s="59"/>
      <c r="P250" s="59">
        <f t="shared" si="44"/>
        <v>1713.9</v>
      </c>
      <c r="Q250" s="59">
        <f t="shared" si="45"/>
        <v>1738.9</v>
      </c>
      <c r="R250" s="59">
        <f t="shared" si="46"/>
        <v>4434.1000000000004</v>
      </c>
      <c r="S250" s="59">
        <f t="shared" si="48"/>
        <v>27261.1</v>
      </c>
      <c r="T250" s="72" t="s">
        <v>39</v>
      </c>
    </row>
    <row r="251" spans="1:20" s="39" customFormat="1" x14ac:dyDescent="0.25">
      <c r="A251" s="86">
        <v>245</v>
      </c>
      <c r="B251" s="55" t="s">
        <v>64</v>
      </c>
      <c r="C251" s="55" t="s">
        <v>854</v>
      </c>
      <c r="D251" s="55" t="s">
        <v>272</v>
      </c>
      <c r="E251" s="55" t="s">
        <v>86</v>
      </c>
      <c r="F251" s="70" t="s">
        <v>863</v>
      </c>
      <c r="G251" s="57">
        <v>50000</v>
      </c>
      <c r="H251" s="57">
        <v>1854</v>
      </c>
      <c r="I251" s="59">
        <v>25</v>
      </c>
      <c r="J251" s="103">
        <v>1435</v>
      </c>
      <c r="K251" s="96">
        <f t="shared" ref="K251:K310" si="54">+G251*7.1%</f>
        <v>3549.9999999999995</v>
      </c>
      <c r="L251" s="71">
        <f t="shared" ref="L251:L310" si="55">+G251*1.1%</f>
        <v>550</v>
      </c>
      <c r="M251" s="102">
        <v>1520</v>
      </c>
      <c r="N251" s="59">
        <f t="shared" ref="N251:N310" si="56">+G251*7.09%</f>
        <v>3545.0000000000005</v>
      </c>
      <c r="O251" s="59"/>
      <c r="P251" s="59">
        <f t="shared" ref="P251:P314" si="57">+J251+M251</f>
        <v>2955</v>
      </c>
      <c r="Q251" s="59">
        <f t="shared" si="45"/>
        <v>4834</v>
      </c>
      <c r="R251" s="59">
        <f t="shared" si="46"/>
        <v>7645</v>
      </c>
      <c r="S251" s="59">
        <f t="shared" si="48"/>
        <v>45166</v>
      </c>
      <c r="T251" s="72" t="s">
        <v>39</v>
      </c>
    </row>
    <row r="252" spans="1:20" s="39" customFormat="1" x14ac:dyDescent="0.25">
      <c r="A252" s="86">
        <v>246</v>
      </c>
      <c r="B252" s="55" t="s">
        <v>274</v>
      </c>
      <c r="C252" s="55" t="s">
        <v>854</v>
      </c>
      <c r="D252" s="55" t="s">
        <v>272</v>
      </c>
      <c r="E252" s="55" t="s">
        <v>85</v>
      </c>
      <c r="F252" s="56" t="s">
        <v>862</v>
      </c>
      <c r="G252" s="57">
        <v>80000</v>
      </c>
      <c r="H252" s="57">
        <v>6972</v>
      </c>
      <c r="I252" s="59">
        <v>25</v>
      </c>
      <c r="J252" s="103">
        <v>2296</v>
      </c>
      <c r="K252" s="96">
        <f t="shared" si="54"/>
        <v>5679.9999999999991</v>
      </c>
      <c r="L252" s="71">
        <v>851.51</v>
      </c>
      <c r="M252" s="102">
        <v>2432</v>
      </c>
      <c r="N252" s="59">
        <f t="shared" si="56"/>
        <v>5672</v>
      </c>
      <c r="O252" s="59"/>
      <c r="P252" s="59">
        <f t="shared" si="57"/>
        <v>4728</v>
      </c>
      <c r="Q252" s="59">
        <f t="shared" si="45"/>
        <v>11725</v>
      </c>
      <c r="R252" s="59">
        <f t="shared" si="46"/>
        <v>12203.509999999998</v>
      </c>
      <c r="S252" s="59">
        <f t="shared" si="48"/>
        <v>68275</v>
      </c>
      <c r="T252" s="72" t="s">
        <v>39</v>
      </c>
    </row>
    <row r="253" spans="1:20" s="39" customFormat="1" x14ac:dyDescent="0.25">
      <c r="A253" s="86">
        <v>247</v>
      </c>
      <c r="B253" s="55" t="s">
        <v>277</v>
      </c>
      <c r="C253" s="55" t="s">
        <v>855</v>
      </c>
      <c r="D253" s="55" t="s">
        <v>272</v>
      </c>
      <c r="E253" s="55" t="s">
        <v>85</v>
      </c>
      <c r="F253" s="56" t="s">
        <v>862</v>
      </c>
      <c r="G253" s="57">
        <v>55000</v>
      </c>
      <c r="H253" s="57">
        <v>2302.36</v>
      </c>
      <c r="I253" s="59">
        <v>25</v>
      </c>
      <c r="J253" s="103">
        <v>1578.5</v>
      </c>
      <c r="K253" s="96">
        <f t="shared" si="54"/>
        <v>3904.9999999999995</v>
      </c>
      <c r="L253" s="71">
        <f t="shared" si="55"/>
        <v>605.00000000000011</v>
      </c>
      <c r="M253" s="102">
        <v>1672</v>
      </c>
      <c r="N253" s="59">
        <f t="shared" si="56"/>
        <v>3899.5000000000005</v>
      </c>
      <c r="O253" s="59"/>
      <c r="P253" s="59">
        <f t="shared" si="57"/>
        <v>3250.5</v>
      </c>
      <c r="Q253" s="59">
        <f t="shared" si="45"/>
        <v>5577.8600000000006</v>
      </c>
      <c r="R253" s="59">
        <f t="shared" si="46"/>
        <v>8409.5</v>
      </c>
      <c r="S253" s="59">
        <f t="shared" si="48"/>
        <v>49422.14</v>
      </c>
      <c r="T253" s="72" t="s">
        <v>39</v>
      </c>
    </row>
    <row r="254" spans="1:20" s="39" customFormat="1" x14ac:dyDescent="0.25">
      <c r="A254" s="86">
        <v>248</v>
      </c>
      <c r="B254" s="55" t="s">
        <v>65</v>
      </c>
      <c r="C254" s="55" t="s">
        <v>854</v>
      </c>
      <c r="D254" s="55" t="s">
        <v>272</v>
      </c>
      <c r="E254" s="55" t="s">
        <v>88</v>
      </c>
      <c r="F254" s="56" t="s">
        <v>863</v>
      </c>
      <c r="G254" s="57">
        <v>60000</v>
      </c>
      <c r="H254" s="57">
        <v>3486.68</v>
      </c>
      <c r="I254" s="59">
        <v>25</v>
      </c>
      <c r="J254" s="103">
        <v>1722</v>
      </c>
      <c r="K254" s="96">
        <f t="shared" si="54"/>
        <v>4260</v>
      </c>
      <c r="L254" s="71">
        <f t="shared" si="55"/>
        <v>660.00000000000011</v>
      </c>
      <c r="M254" s="102">
        <v>1824</v>
      </c>
      <c r="N254" s="59">
        <f t="shared" si="56"/>
        <v>4254</v>
      </c>
      <c r="O254" s="59"/>
      <c r="P254" s="59">
        <f t="shared" si="57"/>
        <v>3546</v>
      </c>
      <c r="Q254" s="59">
        <f t="shared" si="45"/>
        <v>7057.68</v>
      </c>
      <c r="R254" s="59">
        <f t="shared" si="46"/>
        <v>9174</v>
      </c>
      <c r="S254" s="59">
        <f t="shared" si="48"/>
        <v>52942.32</v>
      </c>
      <c r="T254" s="72" t="s">
        <v>39</v>
      </c>
    </row>
    <row r="255" spans="1:20" s="39" customFormat="1" x14ac:dyDescent="0.25">
      <c r="A255" s="86">
        <v>249</v>
      </c>
      <c r="B255" s="55" t="s">
        <v>273</v>
      </c>
      <c r="C255" s="55" t="s">
        <v>854</v>
      </c>
      <c r="D255" s="55" t="s">
        <v>272</v>
      </c>
      <c r="E255" s="55" t="s">
        <v>88</v>
      </c>
      <c r="F255" s="56" t="s">
        <v>863</v>
      </c>
      <c r="G255" s="57">
        <v>40000</v>
      </c>
      <c r="H255" s="58">
        <v>442.65</v>
      </c>
      <c r="I255" s="59">
        <v>25</v>
      </c>
      <c r="J255" s="103">
        <v>1148</v>
      </c>
      <c r="K255" s="96">
        <f t="shared" si="54"/>
        <v>2839.9999999999995</v>
      </c>
      <c r="L255" s="71">
        <f t="shared" si="55"/>
        <v>440.00000000000006</v>
      </c>
      <c r="M255" s="102">
        <v>1216</v>
      </c>
      <c r="N255" s="59">
        <f t="shared" si="56"/>
        <v>2836</v>
      </c>
      <c r="O255" s="59"/>
      <c r="P255" s="59">
        <f t="shared" si="57"/>
        <v>2364</v>
      </c>
      <c r="Q255" s="59">
        <f t="shared" si="45"/>
        <v>2831.65</v>
      </c>
      <c r="R255" s="59">
        <f t="shared" si="46"/>
        <v>6116</v>
      </c>
      <c r="S255" s="59">
        <f t="shared" si="48"/>
        <v>37168.35</v>
      </c>
      <c r="T255" s="72" t="s">
        <v>39</v>
      </c>
    </row>
    <row r="256" spans="1:20" s="39" customFormat="1" x14ac:dyDescent="0.25">
      <c r="A256" s="86">
        <v>250</v>
      </c>
      <c r="B256" s="55" t="s">
        <v>951</v>
      </c>
      <c r="C256" s="55" t="s">
        <v>854</v>
      </c>
      <c r="D256" s="55" t="s">
        <v>272</v>
      </c>
      <c r="E256" s="55" t="s">
        <v>33</v>
      </c>
      <c r="F256" s="56" t="s">
        <v>862</v>
      </c>
      <c r="G256" s="57">
        <v>25000</v>
      </c>
      <c r="H256" s="58">
        <v>0</v>
      </c>
      <c r="I256" s="59">
        <v>25</v>
      </c>
      <c r="J256" s="103">
        <v>717.5</v>
      </c>
      <c r="K256" s="96">
        <f t="shared" si="54"/>
        <v>1774.9999999999998</v>
      </c>
      <c r="L256" s="71">
        <f t="shared" si="55"/>
        <v>275</v>
      </c>
      <c r="M256" s="102">
        <v>760</v>
      </c>
      <c r="N256" s="59">
        <f t="shared" si="56"/>
        <v>1772.5000000000002</v>
      </c>
      <c r="O256" s="59"/>
      <c r="P256" s="59">
        <f t="shared" si="57"/>
        <v>1477.5</v>
      </c>
      <c r="Q256" s="59">
        <f t="shared" si="45"/>
        <v>1502.5</v>
      </c>
      <c r="R256" s="59">
        <f t="shared" si="46"/>
        <v>3822.5</v>
      </c>
      <c r="S256" s="59">
        <f t="shared" si="48"/>
        <v>23497.5</v>
      </c>
      <c r="T256" s="72" t="s">
        <v>39</v>
      </c>
    </row>
    <row r="257" spans="1:20" s="39" customFormat="1" x14ac:dyDescent="0.25">
      <c r="A257" s="86">
        <v>251</v>
      </c>
      <c r="B257" s="55" t="s">
        <v>888</v>
      </c>
      <c r="C257" s="55" t="s">
        <v>854</v>
      </c>
      <c r="D257" s="55" t="s">
        <v>272</v>
      </c>
      <c r="E257" s="55" t="s">
        <v>33</v>
      </c>
      <c r="F257" s="56" t="s">
        <v>862</v>
      </c>
      <c r="G257" s="57">
        <v>25000</v>
      </c>
      <c r="H257" s="58">
        <v>0</v>
      </c>
      <c r="I257" s="59">
        <v>25</v>
      </c>
      <c r="J257" s="103">
        <v>717.5</v>
      </c>
      <c r="K257" s="96">
        <f t="shared" si="54"/>
        <v>1774.9999999999998</v>
      </c>
      <c r="L257" s="71">
        <f t="shared" si="55"/>
        <v>275</v>
      </c>
      <c r="M257" s="102">
        <v>760</v>
      </c>
      <c r="N257" s="59">
        <f t="shared" si="56"/>
        <v>1772.5000000000002</v>
      </c>
      <c r="O257" s="59"/>
      <c r="P257" s="59">
        <f t="shared" si="57"/>
        <v>1477.5</v>
      </c>
      <c r="Q257" s="59">
        <f t="shared" si="45"/>
        <v>1502.5</v>
      </c>
      <c r="R257" s="59">
        <f t="shared" si="46"/>
        <v>3822.5</v>
      </c>
      <c r="S257" s="59">
        <f t="shared" si="48"/>
        <v>23497.5</v>
      </c>
      <c r="T257" s="72" t="s">
        <v>39</v>
      </c>
    </row>
    <row r="258" spans="1:20" s="39" customFormat="1" x14ac:dyDescent="0.25">
      <c r="A258" s="86">
        <v>252</v>
      </c>
      <c r="B258" s="55" t="s">
        <v>931</v>
      </c>
      <c r="C258" s="55" t="s">
        <v>854</v>
      </c>
      <c r="D258" s="55" t="s">
        <v>272</v>
      </c>
      <c r="E258" s="55" t="s">
        <v>33</v>
      </c>
      <c r="F258" s="56" t="s">
        <v>862</v>
      </c>
      <c r="G258" s="57">
        <v>25000</v>
      </c>
      <c r="H258" s="58">
        <v>0</v>
      </c>
      <c r="I258" s="59">
        <v>25</v>
      </c>
      <c r="J258" s="103">
        <v>717.5</v>
      </c>
      <c r="K258" s="96">
        <f t="shared" si="54"/>
        <v>1774.9999999999998</v>
      </c>
      <c r="L258" s="71">
        <f t="shared" si="55"/>
        <v>275</v>
      </c>
      <c r="M258" s="102">
        <v>760</v>
      </c>
      <c r="N258" s="59">
        <f t="shared" si="56"/>
        <v>1772.5000000000002</v>
      </c>
      <c r="O258" s="59"/>
      <c r="P258" s="59">
        <f t="shared" si="57"/>
        <v>1477.5</v>
      </c>
      <c r="Q258" s="59">
        <f t="shared" si="45"/>
        <v>1502.5</v>
      </c>
      <c r="R258" s="59">
        <f t="shared" si="46"/>
        <v>3822.5</v>
      </c>
      <c r="S258" s="59">
        <f t="shared" si="48"/>
        <v>23497.5</v>
      </c>
      <c r="T258" s="72" t="s">
        <v>39</v>
      </c>
    </row>
    <row r="259" spans="1:20" s="39" customFormat="1" x14ac:dyDescent="0.25">
      <c r="A259" s="86">
        <v>253</v>
      </c>
      <c r="B259" s="55" t="s">
        <v>1025</v>
      </c>
      <c r="C259" s="55" t="s">
        <v>855</v>
      </c>
      <c r="D259" s="55" t="s">
        <v>272</v>
      </c>
      <c r="E259" s="55" t="s">
        <v>62</v>
      </c>
      <c r="F259" s="56" t="s">
        <v>858</v>
      </c>
      <c r="G259" s="57">
        <v>25000</v>
      </c>
      <c r="H259" s="58">
        <v>0</v>
      </c>
      <c r="I259" s="59">
        <v>25</v>
      </c>
      <c r="J259" s="103">
        <v>717.5</v>
      </c>
      <c r="K259" s="96">
        <f t="shared" si="54"/>
        <v>1774.9999999999998</v>
      </c>
      <c r="L259" s="71">
        <f t="shared" si="55"/>
        <v>275</v>
      </c>
      <c r="M259" s="102">
        <v>760</v>
      </c>
      <c r="N259" s="59">
        <f t="shared" si="56"/>
        <v>1772.5000000000002</v>
      </c>
      <c r="O259" s="59"/>
      <c r="P259" s="59">
        <f t="shared" si="57"/>
        <v>1477.5</v>
      </c>
      <c r="Q259" s="59">
        <f t="shared" si="45"/>
        <v>1502.5</v>
      </c>
      <c r="R259" s="59">
        <f t="shared" si="46"/>
        <v>3822.5</v>
      </c>
      <c r="S259" s="59">
        <f t="shared" si="48"/>
        <v>23497.5</v>
      </c>
      <c r="T259" s="72" t="s">
        <v>39</v>
      </c>
    </row>
    <row r="260" spans="1:20" s="39" customFormat="1" x14ac:dyDescent="0.25">
      <c r="A260" s="86">
        <v>254</v>
      </c>
      <c r="B260" s="55" t="s">
        <v>1113</v>
      </c>
      <c r="C260" s="55"/>
      <c r="D260" s="55" t="s">
        <v>272</v>
      </c>
      <c r="E260" s="55" t="s">
        <v>1112</v>
      </c>
      <c r="F260" s="56" t="s">
        <v>858</v>
      </c>
      <c r="G260" s="57">
        <v>45000</v>
      </c>
      <c r="H260" s="93">
        <v>1148.33</v>
      </c>
      <c r="I260" s="59">
        <v>25</v>
      </c>
      <c r="J260" s="103">
        <v>1291.5</v>
      </c>
      <c r="K260" s="96">
        <f t="shared" si="54"/>
        <v>3194.9999999999995</v>
      </c>
      <c r="L260" s="71">
        <f t="shared" si="55"/>
        <v>495.00000000000006</v>
      </c>
      <c r="M260" s="102">
        <v>1368</v>
      </c>
      <c r="N260" s="59">
        <f t="shared" si="56"/>
        <v>3190.5</v>
      </c>
      <c r="O260" s="59"/>
      <c r="P260" s="59">
        <f t="shared" si="57"/>
        <v>2659.5</v>
      </c>
      <c r="Q260" s="59">
        <f t="shared" ref="Q260:Q323" si="58">+H260+I260+J260+M260+O260</f>
        <v>3832.83</v>
      </c>
      <c r="R260" s="59">
        <f t="shared" ref="R260:R323" si="59">+K260+L260+N260</f>
        <v>6880.5</v>
      </c>
      <c r="S260" s="59">
        <f t="shared" si="48"/>
        <v>41167.17</v>
      </c>
      <c r="T260" s="72" t="s">
        <v>39</v>
      </c>
    </row>
    <row r="261" spans="1:20" s="39" customFormat="1" x14ac:dyDescent="0.25">
      <c r="A261" s="86">
        <v>255</v>
      </c>
      <c r="B261" s="55" t="s">
        <v>275</v>
      </c>
      <c r="C261" s="55" t="s">
        <v>855</v>
      </c>
      <c r="D261" s="55" t="s">
        <v>272</v>
      </c>
      <c r="E261" s="55" t="s">
        <v>58</v>
      </c>
      <c r="F261" s="56" t="s">
        <v>858</v>
      </c>
      <c r="G261" s="57">
        <v>18000</v>
      </c>
      <c r="H261" s="58">
        <v>0</v>
      </c>
      <c r="I261" s="59">
        <v>25</v>
      </c>
      <c r="J261" s="103">
        <v>516.6</v>
      </c>
      <c r="K261" s="96">
        <f t="shared" si="54"/>
        <v>1277.9999999999998</v>
      </c>
      <c r="L261" s="71">
        <f t="shared" si="55"/>
        <v>198.00000000000003</v>
      </c>
      <c r="M261" s="102">
        <v>547.20000000000005</v>
      </c>
      <c r="N261" s="59">
        <f t="shared" si="56"/>
        <v>1276.2</v>
      </c>
      <c r="O261" s="59"/>
      <c r="P261" s="59">
        <f t="shared" si="57"/>
        <v>1063.8000000000002</v>
      </c>
      <c r="Q261" s="59">
        <f t="shared" si="58"/>
        <v>1088.8000000000002</v>
      </c>
      <c r="R261" s="59">
        <f t="shared" si="59"/>
        <v>2752.2</v>
      </c>
      <c r="S261" s="59">
        <f t="shared" si="48"/>
        <v>16911.2</v>
      </c>
      <c r="T261" s="72" t="s">
        <v>39</v>
      </c>
    </row>
    <row r="262" spans="1:20" s="39" customFormat="1" x14ac:dyDescent="0.25">
      <c r="A262" s="86">
        <v>256</v>
      </c>
      <c r="B262" s="55" t="s">
        <v>985</v>
      </c>
      <c r="C262" s="55" t="s">
        <v>855</v>
      </c>
      <c r="D262" s="55" t="s">
        <v>272</v>
      </c>
      <c r="E262" s="55" t="s">
        <v>97</v>
      </c>
      <c r="F262" s="56" t="s">
        <v>858</v>
      </c>
      <c r="G262" s="57">
        <v>28000</v>
      </c>
      <c r="H262" s="58">
        <v>0</v>
      </c>
      <c r="I262" s="59">
        <v>25</v>
      </c>
      <c r="J262" s="103">
        <v>803.6</v>
      </c>
      <c r="K262" s="96">
        <f t="shared" si="54"/>
        <v>1987.9999999999998</v>
      </c>
      <c r="L262" s="71">
        <f t="shared" si="55"/>
        <v>308.00000000000006</v>
      </c>
      <c r="M262" s="102">
        <v>851.2</v>
      </c>
      <c r="N262" s="59">
        <f t="shared" si="56"/>
        <v>1985.2</v>
      </c>
      <c r="O262" s="59"/>
      <c r="P262" s="59">
        <f t="shared" si="57"/>
        <v>1654.8000000000002</v>
      </c>
      <c r="Q262" s="59">
        <f t="shared" si="58"/>
        <v>1679.8000000000002</v>
      </c>
      <c r="R262" s="59">
        <f t="shared" si="59"/>
        <v>4281.2</v>
      </c>
      <c r="S262" s="59">
        <f t="shared" ref="S262:S293" si="60">+G262-Q262</f>
        <v>26320.2</v>
      </c>
      <c r="T262" s="72" t="s">
        <v>39</v>
      </c>
    </row>
    <row r="263" spans="1:20" s="39" customFormat="1" x14ac:dyDescent="0.25">
      <c r="A263" s="86">
        <v>257</v>
      </c>
      <c r="B263" s="55" t="s">
        <v>317</v>
      </c>
      <c r="C263" s="55" t="s">
        <v>855</v>
      </c>
      <c r="D263" s="55" t="s">
        <v>315</v>
      </c>
      <c r="E263" s="55" t="s">
        <v>349</v>
      </c>
      <c r="F263" s="56" t="s">
        <v>863</v>
      </c>
      <c r="G263" s="57">
        <v>46000</v>
      </c>
      <c r="H263" s="93">
        <v>1289.46</v>
      </c>
      <c r="I263" s="59">
        <v>25</v>
      </c>
      <c r="J263" s="103">
        <v>1320.2</v>
      </c>
      <c r="K263" s="96">
        <f t="shared" si="54"/>
        <v>3265.9999999999995</v>
      </c>
      <c r="L263" s="71">
        <f t="shared" si="55"/>
        <v>506.00000000000006</v>
      </c>
      <c r="M263" s="102">
        <v>1398.4</v>
      </c>
      <c r="N263" s="59">
        <f t="shared" si="56"/>
        <v>3261.4</v>
      </c>
      <c r="O263" s="59"/>
      <c r="P263" s="59">
        <f t="shared" si="57"/>
        <v>2718.6000000000004</v>
      </c>
      <c r="Q263" s="59">
        <f t="shared" si="58"/>
        <v>4033.06</v>
      </c>
      <c r="R263" s="59">
        <f t="shared" si="59"/>
        <v>7033.4</v>
      </c>
      <c r="S263" s="59">
        <f t="shared" si="60"/>
        <v>41966.94</v>
      </c>
      <c r="T263" s="72" t="s">
        <v>39</v>
      </c>
    </row>
    <row r="264" spans="1:20" s="39" customFormat="1" x14ac:dyDescent="0.25">
      <c r="A264" s="86">
        <v>258</v>
      </c>
      <c r="B264" s="55" t="s">
        <v>316</v>
      </c>
      <c r="C264" s="55" t="s">
        <v>854</v>
      </c>
      <c r="D264" s="55" t="s">
        <v>315</v>
      </c>
      <c r="E264" s="55" t="s">
        <v>88</v>
      </c>
      <c r="F264" s="56" t="s">
        <v>862</v>
      </c>
      <c r="G264" s="57">
        <v>35000</v>
      </c>
      <c r="H264" s="58">
        <v>0</v>
      </c>
      <c r="I264" s="59">
        <v>25</v>
      </c>
      <c r="J264" s="103">
        <v>1004.5</v>
      </c>
      <c r="K264" s="96">
        <f t="shared" si="54"/>
        <v>2485</v>
      </c>
      <c r="L264" s="71">
        <f t="shared" si="55"/>
        <v>385.00000000000006</v>
      </c>
      <c r="M264" s="102">
        <v>1064</v>
      </c>
      <c r="N264" s="59">
        <f t="shared" si="56"/>
        <v>2481.5</v>
      </c>
      <c r="O264" s="59"/>
      <c r="P264" s="59">
        <f t="shared" si="57"/>
        <v>2068.5</v>
      </c>
      <c r="Q264" s="59">
        <f t="shared" si="58"/>
        <v>2093.5</v>
      </c>
      <c r="R264" s="59">
        <f t="shared" si="59"/>
        <v>5351.5</v>
      </c>
      <c r="S264" s="59">
        <f t="shared" si="60"/>
        <v>32906.5</v>
      </c>
      <c r="T264" s="72" t="s">
        <v>39</v>
      </c>
    </row>
    <row r="265" spans="1:20" s="39" customFormat="1" x14ac:dyDescent="0.25">
      <c r="A265" s="86">
        <v>259</v>
      </c>
      <c r="B265" s="55" t="s">
        <v>306</v>
      </c>
      <c r="C265" s="55" t="s">
        <v>855</v>
      </c>
      <c r="D265" s="55" t="s">
        <v>303</v>
      </c>
      <c r="E265" s="55" t="s">
        <v>122</v>
      </c>
      <c r="F265" s="56" t="s">
        <v>862</v>
      </c>
      <c r="G265" s="57">
        <v>155000</v>
      </c>
      <c r="H265" s="57">
        <v>24613.88</v>
      </c>
      <c r="I265" s="59">
        <v>25</v>
      </c>
      <c r="J265" s="103">
        <v>4448.5</v>
      </c>
      <c r="K265" s="96">
        <f t="shared" si="54"/>
        <v>11004.999999999998</v>
      </c>
      <c r="L265" s="71">
        <v>851.51</v>
      </c>
      <c r="M265" s="102">
        <v>4712</v>
      </c>
      <c r="N265" s="59">
        <f t="shared" si="56"/>
        <v>10989.5</v>
      </c>
      <c r="O265" s="59"/>
      <c r="P265" s="59">
        <f t="shared" si="57"/>
        <v>9160.5</v>
      </c>
      <c r="Q265" s="59">
        <f t="shared" si="58"/>
        <v>33799.380000000005</v>
      </c>
      <c r="R265" s="59">
        <f t="shared" si="59"/>
        <v>22846.01</v>
      </c>
      <c r="S265" s="59">
        <f t="shared" si="60"/>
        <v>121200.62</v>
      </c>
      <c r="T265" s="72" t="s">
        <v>39</v>
      </c>
    </row>
    <row r="266" spans="1:20" s="39" customFormat="1" x14ac:dyDescent="0.25">
      <c r="A266" s="86">
        <v>260</v>
      </c>
      <c r="B266" s="55" t="s">
        <v>307</v>
      </c>
      <c r="C266" s="55" t="s">
        <v>855</v>
      </c>
      <c r="D266" s="55" t="s">
        <v>303</v>
      </c>
      <c r="E266" s="55" t="s">
        <v>134</v>
      </c>
      <c r="F266" s="56" t="s">
        <v>862</v>
      </c>
      <c r="G266" s="57">
        <v>35000</v>
      </c>
      <c r="H266" s="58">
        <v>0</v>
      </c>
      <c r="I266" s="59">
        <v>25</v>
      </c>
      <c r="J266" s="103">
        <v>1004.5</v>
      </c>
      <c r="K266" s="96">
        <f t="shared" si="54"/>
        <v>2485</v>
      </c>
      <c r="L266" s="71">
        <f t="shared" si="55"/>
        <v>385.00000000000006</v>
      </c>
      <c r="M266" s="102">
        <v>1064</v>
      </c>
      <c r="N266" s="59">
        <f t="shared" si="56"/>
        <v>2481.5</v>
      </c>
      <c r="O266" s="59"/>
      <c r="P266" s="59">
        <f t="shared" si="57"/>
        <v>2068.5</v>
      </c>
      <c r="Q266" s="59">
        <f t="shared" si="58"/>
        <v>2093.5</v>
      </c>
      <c r="R266" s="59">
        <f t="shared" si="59"/>
        <v>5351.5</v>
      </c>
      <c r="S266" s="59">
        <f t="shared" si="60"/>
        <v>32906.5</v>
      </c>
      <c r="T266" s="72" t="s">
        <v>39</v>
      </c>
    </row>
    <row r="267" spans="1:20" s="39" customFormat="1" x14ac:dyDescent="0.25">
      <c r="A267" s="86">
        <v>261</v>
      </c>
      <c r="B267" s="55" t="s">
        <v>1117</v>
      </c>
      <c r="C267" s="55"/>
      <c r="D267" s="55" t="s">
        <v>303</v>
      </c>
      <c r="E267" s="55" t="s">
        <v>62</v>
      </c>
      <c r="F267" s="56" t="s">
        <v>862</v>
      </c>
      <c r="G267" s="57">
        <v>25000</v>
      </c>
      <c r="H267" s="58">
        <v>0</v>
      </c>
      <c r="I267" s="59">
        <v>25</v>
      </c>
      <c r="J267" s="103">
        <v>717.5</v>
      </c>
      <c r="K267" s="96">
        <f t="shared" si="54"/>
        <v>1774.9999999999998</v>
      </c>
      <c r="L267" s="71">
        <f t="shared" si="55"/>
        <v>275</v>
      </c>
      <c r="M267" s="102">
        <v>760</v>
      </c>
      <c r="N267" s="59">
        <f t="shared" si="56"/>
        <v>1772.5000000000002</v>
      </c>
      <c r="O267" s="59"/>
      <c r="P267" s="59">
        <f t="shared" si="57"/>
        <v>1477.5</v>
      </c>
      <c r="Q267" s="59">
        <f t="shared" si="58"/>
        <v>1502.5</v>
      </c>
      <c r="R267" s="59">
        <f t="shared" si="59"/>
        <v>3822.5</v>
      </c>
      <c r="S267" s="59">
        <f t="shared" si="60"/>
        <v>23497.5</v>
      </c>
      <c r="T267" s="72" t="s">
        <v>39</v>
      </c>
    </row>
    <row r="268" spans="1:20" s="39" customFormat="1" x14ac:dyDescent="0.25">
      <c r="A268" s="86">
        <v>262</v>
      </c>
      <c r="B268" s="55" t="s">
        <v>1115</v>
      </c>
      <c r="C268" s="55"/>
      <c r="D268" s="55" t="s">
        <v>303</v>
      </c>
      <c r="E268" s="55" t="s">
        <v>107</v>
      </c>
      <c r="F268" s="56" t="s">
        <v>862</v>
      </c>
      <c r="G268" s="57">
        <v>25000</v>
      </c>
      <c r="H268" s="58">
        <v>0</v>
      </c>
      <c r="I268" s="59">
        <v>25</v>
      </c>
      <c r="J268" s="103">
        <v>717.5</v>
      </c>
      <c r="K268" s="96">
        <f t="shared" si="54"/>
        <v>1774.9999999999998</v>
      </c>
      <c r="L268" s="71">
        <f t="shared" si="55"/>
        <v>275</v>
      </c>
      <c r="M268" s="102">
        <v>760</v>
      </c>
      <c r="N268" s="59">
        <f t="shared" si="56"/>
        <v>1772.5000000000002</v>
      </c>
      <c r="O268" s="59"/>
      <c r="P268" s="59">
        <f t="shared" si="57"/>
        <v>1477.5</v>
      </c>
      <c r="Q268" s="59">
        <f t="shared" si="58"/>
        <v>1502.5</v>
      </c>
      <c r="R268" s="59">
        <f t="shared" si="59"/>
        <v>3822.5</v>
      </c>
      <c r="S268" s="59">
        <f t="shared" si="60"/>
        <v>23497.5</v>
      </c>
      <c r="T268" s="72" t="s">
        <v>39</v>
      </c>
    </row>
    <row r="269" spans="1:20" s="39" customFormat="1" x14ac:dyDescent="0.25">
      <c r="A269" s="86">
        <v>263</v>
      </c>
      <c r="B269" s="55" t="s">
        <v>333</v>
      </c>
      <c r="C269" s="55" t="s">
        <v>855</v>
      </c>
      <c r="D269" s="55" t="s">
        <v>1</v>
      </c>
      <c r="E269" s="55" t="s">
        <v>211</v>
      </c>
      <c r="F269" s="56" t="s">
        <v>862</v>
      </c>
      <c r="G269" s="67">
        <v>46000</v>
      </c>
      <c r="H269" s="67">
        <v>1289.46</v>
      </c>
      <c r="I269" s="59">
        <v>25</v>
      </c>
      <c r="J269" s="105">
        <v>1320.2</v>
      </c>
      <c r="K269" s="99">
        <f t="shared" si="54"/>
        <v>3265.9999999999995</v>
      </c>
      <c r="L269" s="71">
        <f t="shared" si="55"/>
        <v>506.00000000000006</v>
      </c>
      <c r="M269" s="118">
        <v>1398.4</v>
      </c>
      <c r="N269" s="69">
        <f t="shared" si="56"/>
        <v>3261.4</v>
      </c>
      <c r="O269" s="69"/>
      <c r="P269" s="69">
        <f t="shared" si="57"/>
        <v>2718.6000000000004</v>
      </c>
      <c r="Q269" s="59">
        <f t="shared" si="58"/>
        <v>4033.06</v>
      </c>
      <c r="R269" s="59">
        <f t="shared" si="59"/>
        <v>7033.4</v>
      </c>
      <c r="S269" s="69">
        <f t="shared" si="60"/>
        <v>41966.94</v>
      </c>
      <c r="T269" s="72" t="s">
        <v>39</v>
      </c>
    </row>
    <row r="270" spans="1:20" s="39" customFormat="1" x14ac:dyDescent="0.25">
      <c r="A270" s="86">
        <v>264</v>
      </c>
      <c r="B270" s="55" t="s">
        <v>329</v>
      </c>
      <c r="C270" s="55" t="s">
        <v>855</v>
      </c>
      <c r="D270" s="55" t="s">
        <v>1</v>
      </c>
      <c r="E270" s="55" t="s">
        <v>350</v>
      </c>
      <c r="F270" s="56" t="s">
        <v>862</v>
      </c>
      <c r="G270" s="67">
        <v>46000</v>
      </c>
      <c r="H270" s="128">
        <v>1289.46</v>
      </c>
      <c r="I270" s="59">
        <v>25</v>
      </c>
      <c r="J270" s="105">
        <v>1320.2</v>
      </c>
      <c r="K270" s="99">
        <f t="shared" si="54"/>
        <v>3265.9999999999995</v>
      </c>
      <c r="L270" s="71">
        <f t="shared" si="55"/>
        <v>506.00000000000006</v>
      </c>
      <c r="M270" s="118">
        <v>1398.4</v>
      </c>
      <c r="N270" s="69">
        <f t="shared" si="56"/>
        <v>3261.4</v>
      </c>
      <c r="O270" s="69"/>
      <c r="P270" s="69">
        <f t="shared" si="57"/>
        <v>2718.6000000000004</v>
      </c>
      <c r="Q270" s="59">
        <f t="shared" si="58"/>
        <v>4033.06</v>
      </c>
      <c r="R270" s="59">
        <f t="shared" si="59"/>
        <v>7033.4</v>
      </c>
      <c r="S270" s="69">
        <f t="shared" si="60"/>
        <v>41966.94</v>
      </c>
      <c r="T270" s="72" t="s">
        <v>39</v>
      </c>
    </row>
    <row r="271" spans="1:20" s="39" customFormat="1" x14ac:dyDescent="0.25">
      <c r="A271" s="86">
        <v>265</v>
      </c>
      <c r="B271" s="55" t="s">
        <v>332</v>
      </c>
      <c r="C271" s="55" t="s">
        <v>854</v>
      </c>
      <c r="D271" s="55" t="s">
        <v>1</v>
      </c>
      <c r="E271" s="55" t="s">
        <v>352</v>
      </c>
      <c r="F271" s="56" t="s">
        <v>862</v>
      </c>
      <c r="G271" s="67">
        <v>32000</v>
      </c>
      <c r="H271" s="68">
        <v>0</v>
      </c>
      <c r="I271" s="59">
        <v>25</v>
      </c>
      <c r="J271" s="105">
        <v>918.4</v>
      </c>
      <c r="K271" s="99">
        <f t="shared" si="54"/>
        <v>2272</v>
      </c>
      <c r="L271" s="71">
        <f t="shared" si="55"/>
        <v>352.00000000000006</v>
      </c>
      <c r="M271" s="118">
        <v>972.8</v>
      </c>
      <c r="N271" s="69">
        <f t="shared" si="56"/>
        <v>2268.8000000000002</v>
      </c>
      <c r="O271" s="69"/>
      <c r="P271" s="69">
        <f t="shared" si="57"/>
        <v>1891.1999999999998</v>
      </c>
      <c r="Q271" s="59">
        <f t="shared" si="58"/>
        <v>1916.1999999999998</v>
      </c>
      <c r="R271" s="59">
        <f t="shared" si="59"/>
        <v>4892.8</v>
      </c>
      <c r="S271" s="69">
        <f t="shared" si="60"/>
        <v>30083.8</v>
      </c>
      <c r="T271" s="72" t="s">
        <v>39</v>
      </c>
    </row>
    <row r="272" spans="1:20" s="39" customFormat="1" x14ac:dyDescent="0.25">
      <c r="A272" s="86">
        <v>266</v>
      </c>
      <c r="B272" s="55" t="s">
        <v>336</v>
      </c>
      <c r="C272" s="55" t="s">
        <v>855</v>
      </c>
      <c r="D272" s="55" t="s">
        <v>1</v>
      </c>
      <c r="E272" s="55" t="s">
        <v>353</v>
      </c>
      <c r="F272" s="56" t="s">
        <v>862</v>
      </c>
      <c r="G272" s="67">
        <v>32000</v>
      </c>
      <c r="H272" s="68">
        <v>0</v>
      </c>
      <c r="I272" s="59">
        <v>25</v>
      </c>
      <c r="J272" s="105">
        <v>918.4</v>
      </c>
      <c r="K272" s="99">
        <f t="shared" si="54"/>
        <v>2272</v>
      </c>
      <c r="L272" s="71">
        <f t="shared" si="55"/>
        <v>352.00000000000006</v>
      </c>
      <c r="M272" s="118">
        <v>972.8</v>
      </c>
      <c r="N272" s="69">
        <f t="shared" si="56"/>
        <v>2268.8000000000002</v>
      </c>
      <c r="O272" s="69"/>
      <c r="P272" s="69">
        <f t="shared" si="57"/>
        <v>1891.1999999999998</v>
      </c>
      <c r="Q272" s="59">
        <f t="shared" si="58"/>
        <v>1916.1999999999998</v>
      </c>
      <c r="R272" s="59">
        <f t="shared" si="59"/>
        <v>4892.8</v>
      </c>
      <c r="S272" s="69">
        <f t="shared" si="60"/>
        <v>30083.8</v>
      </c>
      <c r="T272" s="72" t="s">
        <v>39</v>
      </c>
    </row>
    <row r="273" spans="1:20" s="39" customFormat="1" x14ac:dyDescent="0.25">
      <c r="A273" s="86">
        <v>267</v>
      </c>
      <c r="B273" s="55" t="s">
        <v>337</v>
      </c>
      <c r="C273" s="55" t="s">
        <v>855</v>
      </c>
      <c r="D273" s="55" t="s">
        <v>1</v>
      </c>
      <c r="E273" s="55" t="s">
        <v>354</v>
      </c>
      <c r="F273" s="56" t="s">
        <v>862</v>
      </c>
      <c r="G273" s="67">
        <v>32000</v>
      </c>
      <c r="H273" s="68">
        <v>0</v>
      </c>
      <c r="I273" s="59">
        <v>25</v>
      </c>
      <c r="J273" s="105">
        <v>918.4</v>
      </c>
      <c r="K273" s="99">
        <f t="shared" si="54"/>
        <v>2272</v>
      </c>
      <c r="L273" s="71">
        <f t="shared" si="55"/>
        <v>352.00000000000006</v>
      </c>
      <c r="M273" s="118">
        <v>972.8</v>
      </c>
      <c r="N273" s="69">
        <f t="shared" si="56"/>
        <v>2268.8000000000002</v>
      </c>
      <c r="O273" s="69"/>
      <c r="P273" s="69">
        <f t="shared" si="57"/>
        <v>1891.1999999999998</v>
      </c>
      <c r="Q273" s="59">
        <f t="shared" si="58"/>
        <v>1916.1999999999998</v>
      </c>
      <c r="R273" s="59">
        <f t="shared" si="59"/>
        <v>4892.8</v>
      </c>
      <c r="S273" s="69">
        <f t="shared" si="60"/>
        <v>30083.8</v>
      </c>
      <c r="T273" s="72" t="s">
        <v>39</v>
      </c>
    </row>
    <row r="274" spans="1:20" s="39" customFormat="1" x14ac:dyDescent="0.25">
      <c r="A274" s="86">
        <v>268</v>
      </c>
      <c r="B274" s="55" t="s">
        <v>338</v>
      </c>
      <c r="C274" s="55" t="s">
        <v>855</v>
      </c>
      <c r="D274" s="55" t="s">
        <v>1</v>
      </c>
      <c r="E274" s="55" t="s">
        <v>355</v>
      </c>
      <c r="F274" s="56" t="s">
        <v>862</v>
      </c>
      <c r="G274" s="67">
        <v>35000</v>
      </c>
      <c r="H274" s="68">
        <v>0</v>
      </c>
      <c r="I274" s="59">
        <v>25</v>
      </c>
      <c r="J274" s="105">
        <v>1004.5</v>
      </c>
      <c r="K274" s="99">
        <f t="shared" si="54"/>
        <v>2485</v>
      </c>
      <c r="L274" s="71">
        <f t="shared" si="55"/>
        <v>385.00000000000006</v>
      </c>
      <c r="M274" s="118">
        <v>1064</v>
      </c>
      <c r="N274" s="69">
        <f t="shared" si="56"/>
        <v>2481.5</v>
      </c>
      <c r="O274" s="69"/>
      <c r="P274" s="69">
        <f t="shared" si="57"/>
        <v>2068.5</v>
      </c>
      <c r="Q274" s="59">
        <f t="shared" si="58"/>
        <v>2093.5</v>
      </c>
      <c r="R274" s="59">
        <f t="shared" si="59"/>
        <v>5351.5</v>
      </c>
      <c r="S274" s="69">
        <f t="shared" si="60"/>
        <v>32906.5</v>
      </c>
      <c r="T274" s="72" t="s">
        <v>39</v>
      </c>
    </row>
    <row r="275" spans="1:20" s="39" customFormat="1" x14ac:dyDescent="0.25">
      <c r="A275" s="86">
        <v>269</v>
      </c>
      <c r="B275" s="55" t="s">
        <v>330</v>
      </c>
      <c r="C275" s="55" t="s">
        <v>854</v>
      </c>
      <c r="D275" s="55" t="s">
        <v>1</v>
      </c>
      <c r="E275" s="55" t="s">
        <v>351</v>
      </c>
      <c r="F275" s="56" t="s">
        <v>862</v>
      </c>
      <c r="G275" s="67">
        <v>18000</v>
      </c>
      <c r="H275" s="68">
        <v>0</v>
      </c>
      <c r="I275" s="59">
        <v>25</v>
      </c>
      <c r="J275" s="105">
        <v>516.6</v>
      </c>
      <c r="K275" s="99">
        <f t="shared" si="54"/>
        <v>1277.9999999999998</v>
      </c>
      <c r="L275" s="71">
        <f t="shared" si="55"/>
        <v>198.00000000000003</v>
      </c>
      <c r="M275" s="118">
        <v>547.20000000000005</v>
      </c>
      <c r="N275" s="69">
        <f t="shared" si="56"/>
        <v>1276.2</v>
      </c>
      <c r="O275" s="69"/>
      <c r="P275" s="69">
        <f t="shared" si="57"/>
        <v>1063.8000000000002</v>
      </c>
      <c r="Q275" s="59">
        <f t="shared" si="58"/>
        <v>1088.8000000000002</v>
      </c>
      <c r="R275" s="59">
        <f t="shared" si="59"/>
        <v>2752.2</v>
      </c>
      <c r="S275" s="69">
        <f t="shared" si="60"/>
        <v>16911.2</v>
      </c>
      <c r="T275" s="72" t="s">
        <v>39</v>
      </c>
    </row>
    <row r="276" spans="1:20" s="39" customFormat="1" x14ac:dyDescent="0.25">
      <c r="A276" s="86">
        <v>270</v>
      </c>
      <c r="B276" s="55" t="s">
        <v>343</v>
      </c>
      <c r="C276" s="55" t="s">
        <v>855</v>
      </c>
      <c r="D276" s="55" t="s">
        <v>1</v>
      </c>
      <c r="E276" s="55" t="s">
        <v>348</v>
      </c>
      <c r="F276" s="56" t="s">
        <v>862</v>
      </c>
      <c r="G276" s="67">
        <v>25000</v>
      </c>
      <c r="H276" s="68">
        <v>0</v>
      </c>
      <c r="I276" s="59">
        <v>25</v>
      </c>
      <c r="J276" s="105">
        <v>717.5</v>
      </c>
      <c r="K276" s="99">
        <f t="shared" si="54"/>
        <v>1774.9999999999998</v>
      </c>
      <c r="L276" s="71">
        <f t="shared" si="55"/>
        <v>275</v>
      </c>
      <c r="M276" s="118">
        <v>760</v>
      </c>
      <c r="N276" s="69">
        <f t="shared" si="56"/>
        <v>1772.5000000000002</v>
      </c>
      <c r="O276" s="69"/>
      <c r="P276" s="69">
        <f t="shared" si="57"/>
        <v>1477.5</v>
      </c>
      <c r="Q276" s="59">
        <f t="shared" si="58"/>
        <v>1502.5</v>
      </c>
      <c r="R276" s="59">
        <f t="shared" si="59"/>
        <v>3822.5</v>
      </c>
      <c r="S276" s="69">
        <f t="shared" si="60"/>
        <v>23497.5</v>
      </c>
      <c r="T276" s="72" t="s">
        <v>39</v>
      </c>
    </row>
    <row r="277" spans="1:20" s="39" customFormat="1" x14ac:dyDescent="0.25">
      <c r="A277" s="86">
        <v>271</v>
      </c>
      <c r="B277" s="55" t="s">
        <v>342</v>
      </c>
      <c r="C277" s="55" t="s">
        <v>855</v>
      </c>
      <c r="D277" s="55" t="s">
        <v>1</v>
      </c>
      <c r="E277" s="55" t="s">
        <v>358</v>
      </c>
      <c r="F277" s="56" t="s">
        <v>862</v>
      </c>
      <c r="G277" s="67">
        <v>32000</v>
      </c>
      <c r="H277" s="68">
        <v>0</v>
      </c>
      <c r="I277" s="59">
        <v>25</v>
      </c>
      <c r="J277" s="105">
        <v>918.4</v>
      </c>
      <c r="K277" s="99">
        <f t="shared" si="54"/>
        <v>2272</v>
      </c>
      <c r="L277" s="71">
        <f t="shared" si="55"/>
        <v>352.00000000000006</v>
      </c>
      <c r="M277" s="118">
        <v>972.8</v>
      </c>
      <c r="N277" s="69">
        <f t="shared" si="56"/>
        <v>2268.8000000000002</v>
      </c>
      <c r="O277" s="69"/>
      <c r="P277" s="69">
        <f t="shared" si="57"/>
        <v>1891.1999999999998</v>
      </c>
      <c r="Q277" s="59">
        <f t="shared" si="58"/>
        <v>1916.1999999999998</v>
      </c>
      <c r="R277" s="59">
        <f t="shared" si="59"/>
        <v>4892.8</v>
      </c>
      <c r="S277" s="69">
        <f t="shared" si="60"/>
        <v>30083.8</v>
      </c>
      <c r="T277" s="72" t="s">
        <v>39</v>
      </c>
    </row>
    <row r="278" spans="1:20" s="39" customFormat="1" x14ac:dyDescent="0.25">
      <c r="A278" s="86">
        <v>272</v>
      </c>
      <c r="B278" s="55" t="s">
        <v>133</v>
      </c>
      <c r="C278" s="55" t="s">
        <v>854</v>
      </c>
      <c r="D278" s="55" t="s">
        <v>1</v>
      </c>
      <c r="E278" s="55" t="s">
        <v>95</v>
      </c>
      <c r="F278" s="56" t="s">
        <v>862</v>
      </c>
      <c r="G278" s="57">
        <v>26250</v>
      </c>
      <c r="H278" s="58">
        <v>0</v>
      </c>
      <c r="I278" s="59">
        <v>25</v>
      </c>
      <c r="J278" s="103">
        <v>753.38</v>
      </c>
      <c r="K278" s="96">
        <f t="shared" si="54"/>
        <v>1863.7499999999998</v>
      </c>
      <c r="L278" s="71">
        <f t="shared" si="55"/>
        <v>288.75000000000006</v>
      </c>
      <c r="M278" s="102">
        <v>798</v>
      </c>
      <c r="N278" s="59">
        <f t="shared" si="56"/>
        <v>1861.1250000000002</v>
      </c>
      <c r="O278" s="59"/>
      <c r="P278" s="59">
        <f t="shared" si="57"/>
        <v>1551.38</v>
      </c>
      <c r="Q278" s="59">
        <f t="shared" si="58"/>
        <v>1576.38</v>
      </c>
      <c r="R278" s="59">
        <f t="shared" si="59"/>
        <v>4013.625</v>
      </c>
      <c r="S278" s="59">
        <f t="shared" si="60"/>
        <v>24673.62</v>
      </c>
      <c r="T278" s="72" t="s">
        <v>39</v>
      </c>
    </row>
    <row r="279" spans="1:20" s="39" customFormat="1" x14ac:dyDescent="0.25">
      <c r="A279" s="86">
        <v>273</v>
      </c>
      <c r="B279" s="55" t="s">
        <v>304</v>
      </c>
      <c r="C279" s="55" t="s">
        <v>855</v>
      </c>
      <c r="D279" s="55" t="s">
        <v>1</v>
      </c>
      <c r="E279" s="55" t="s">
        <v>167</v>
      </c>
      <c r="F279" s="56" t="s">
        <v>862</v>
      </c>
      <c r="G279" s="57">
        <v>75000</v>
      </c>
      <c r="H279" s="57">
        <v>6309.38</v>
      </c>
      <c r="I279" s="59">
        <v>25</v>
      </c>
      <c r="J279" s="103">
        <v>2152.5</v>
      </c>
      <c r="K279" s="96">
        <f t="shared" si="54"/>
        <v>5324.9999999999991</v>
      </c>
      <c r="L279" s="71">
        <f t="shared" si="55"/>
        <v>825.00000000000011</v>
      </c>
      <c r="M279" s="102">
        <v>2280</v>
      </c>
      <c r="N279" s="59">
        <f t="shared" si="56"/>
        <v>5317.5</v>
      </c>
      <c r="O279" s="59"/>
      <c r="P279" s="59">
        <f t="shared" si="57"/>
        <v>4432.5</v>
      </c>
      <c r="Q279" s="59">
        <f t="shared" si="58"/>
        <v>10766.880000000001</v>
      </c>
      <c r="R279" s="59">
        <f t="shared" si="59"/>
        <v>11467.5</v>
      </c>
      <c r="S279" s="59">
        <f t="shared" si="60"/>
        <v>64233.119999999995</v>
      </c>
      <c r="T279" s="72" t="s">
        <v>39</v>
      </c>
    </row>
    <row r="280" spans="1:20" s="39" customFormat="1" x14ac:dyDescent="0.25">
      <c r="A280" s="86">
        <v>274</v>
      </c>
      <c r="B280" s="55" t="s">
        <v>928</v>
      </c>
      <c r="C280" s="55" t="s">
        <v>855</v>
      </c>
      <c r="D280" s="55" t="s">
        <v>1</v>
      </c>
      <c r="E280" s="55" t="s">
        <v>33</v>
      </c>
      <c r="F280" s="56" t="s">
        <v>862</v>
      </c>
      <c r="G280" s="67">
        <v>40000</v>
      </c>
      <c r="H280" s="68">
        <v>185.33</v>
      </c>
      <c r="I280" s="59">
        <v>25</v>
      </c>
      <c r="J280" s="105">
        <v>1148</v>
      </c>
      <c r="K280" s="99">
        <f t="shared" si="54"/>
        <v>2839.9999999999995</v>
      </c>
      <c r="L280" s="71">
        <f t="shared" si="55"/>
        <v>440.00000000000006</v>
      </c>
      <c r="M280" s="118">
        <v>1216</v>
      </c>
      <c r="N280" s="69">
        <f t="shared" si="56"/>
        <v>2836</v>
      </c>
      <c r="O280" s="69"/>
      <c r="P280" s="69">
        <f t="shared" si="57"/>
        <v>2364</v>
      </c>
      <c r="Q280" s="59">
        <f t="shared" si="58"/>
        <v>2574.33</v>
      </c>
      <c r="R280" s="59">
        <f t="shared" si="59"/>
        <v>6116</v>
      </c>
      <c r="S280" s="69">
        <f t="shared" si="60"/>
        <v>37425.67</v>
      </c>
      <c r="T280" s="72" t="s">
        <v>39</v>
      </c>
    </row>
    <row r="281" spans="1:20" s="39" customFormat="1" x14ac:dyDescent="0.25">
      <c r="A281" s="86">
        <v>275</v>
      </c>
      <c r="B281" s="55" t="s">
        <v>334</v>
      </c>
      <c r="C281" s="55" t="s">
        <v>854</v>
      </c>
      <c r="D281" s="55" t="s">
        <v>1</v>
      </c>
      <c r="E281" s="55" t="s">
        <v>55</v>
      </c>
      <c r="F281" s="56" t="s">
        <v>862</v>
      </c>
      <c r="G281" s="67">
        <v>45000</v>
      </c>
      <c r="H281" s="128">
        <v>1148.33</v>
      </c>
      <c r="I281" s="59">
        <v>25</v>
      </c>
      <c r="J281" s="105">
        <v>1291.5</v>
      </c>
      <c r="K281" s="99">
        <f t="shared" si="54"/>
        <v>3194.9999999999995</v>
      </c>
      <c r="L281" s="71">
        <f t="shared" si="55"/>
        <v>495.00000000000006</v>
      </c>
      <c r="M281" s="118">
        <v>1368</v>
      </c>
      <c r="N281" s="69">
        <f t="shared" si="56"/>
        <v>3190.5</v>
      </c>
      <c r="O281" s="69"/>
      <c r="P281" s="69">
        <f t="shared" si="57"/>
        <v>2659.5</v>
      </c>
      <c r="Q281" s="59">
        <f t="shared" si="58"/>
        <v>3832.83</v>
      </c>
      <c r="R281" s="59">
        <f t="shared" si="59"/>
        <v>6880.5</v>
      </c>
      <c r="S281" s="69">
        <f t="shared" si="60"/>
        <v>41167.17</v>
      </c>
      <c r="T281" s="72" t="s">
        <v>39</v>
      </c>
    </row>
    <row r="282" spans="1:20" s="39" customFormat="1" x14ac:dyDescent="0.25">
      <c r="A282" s="86">
        <v>276</v>
      </c>
      <c r="B282" s="55" t="s">
        <v>335</v>
      </c>
      <c r="C282" s="55" t="s">
        <v>854</v>
      </c>
      <c r="D282" s="55" t="s">
        <v>1</v>
      </c>
      <c r="E282" s="55" t="s">
        <v>36</v>
      </c>
      <c r="F282" s="56" t="s">
        <v>862</v>
      </c>
      <c r="G282" s="67">
        <v>25000</v>
      </c>
      <c r="H282" s="68">
        <v>0</v>
      </c>
      <c r="I282" s="59">
        <v>25</v>
      </c>
      <c r="J282" s="105">
        <v>717.5</v>
      </c>
      <c r="K282" s="99">
        <f t="shared" si="54"/>
        <v>1774.9999999999998</v>
      </c>
      <c r="L282" s="71">
        <f t="shared" si="55"/>
        <v>275</v>
      </c>
      <c r="M282" s="118">
        <v>760</v>
      </c>
      <c r="N282" s="69">
        <f t="shared" si="56"/>
        <v>1772.5000000000002</v>
      </c>
      <c r="O282" s="69"/>
      <c r="P282" s="69">
        <f t="shared" si="57"/>
        <v>1477.5</v>
      </c>
      <c r="Q282" s="59">
        <f t="shared" si="58"/>
        <v>1502.5</v>
      </c>
      <c r="R282" s="59">
        <f t="shared" si="59"/>
        <v>3822.5</v>
      </c>
      <c r="S282" s="69">
        <f t="shared" si="60"/>
        <v>23497.5</v>
      </c>
      <c r="T282" s="72" t="s">
        <v>39</v>
      </c>
    </row>
    <row r="283" spans="1:20" s="39" customFormat="1" x14ac:dyDescent="0.25">
      <c r="A283" s="86">
        <v>277</v>
      </c>
      <c r="B283" s="55" t="s">
        <v>339</v>
      </c>
      <c r="C283" s="55" t="s">
        <v>855</v>
      </c>
      <c r="D283" s="55" t="s">
        <v>1</v>
      </c>
      <c r="E283" s="55" t="s">
        <v>356</v>
      </c>
      <c r="F283" s="56" t="s">
        <v>862</v>
      </c>
      <c r="G283" s="67">
        <v>20900</v>
      </c>
      <c r="H283" s="68">
        <v>0</v>
      </c>
      <c r="I283" s="59">
        <v>25</v>
      </c>
      <c r="J283" s="105">
        <v>599.83000000000004</v>
      </c>
      <c r="K283" s="99">
        <f t="shared" si="54"/>
        <v>1483.8999999999999</v>
      </c>
      <c r="L283" s="71">
        <f t="shared" si="55"/>
        <v>229.90000000000003</v>
      </c>
      <c r="M283" s="118">
        <v>635.36</v>
      </c>
      <c r="N283" s="69">
        <f t="shared" si="56"/>
        <v>1481.8100000000002</v>
      </c>
      <c r="O283" s="69"/>
      <c r="P283" s="69">
        <f t="shared" si="57"/>
        <v>1235.19</v>
      </c>
      <c r="Q283" s="59">
        <f t="shared" si="58"/>
        <v>1260.19</v>
      </c>
      <c r="R283" s="59">
        <f t="shared" si="59"/>
        <v>3195.61</v>
      </c>
      <c r="S283" s="69">
        <f t="shared" si="60"/>
        <v>19639.810000000001</v>
      </c>
      <c r="T283" s="72" t="s">
        <v>39</v>
      </c>
    </row>
    <row r="284" spans="1:20" s="39" customFormat="1" x14ac:dyDescent="0.25">
      <c r="A284" s="86">
        <v>278</v>
      </c>
      <c r="B284" s="55" t="s">
        <v>340</v>
      </c>
      <c r="C284" s="55" t="s">
        <v>855</v>
      </c>
      <c r="D284" s="55" t="s">
        <v>1</v>
      </c>
      <c r="E284" s="55" t="s">
        <v>357</v>
      </c>
      <c r="F284" s="56" t="s">
        <v>862</v>
      </c>
      <c r="G284" s="67">
        <v>25000</v>
      </c>
      <c r="H284" s="68">
        <v>0</v>
      </c>
      <c r="I284" s="59">
        <v>25</v>
      </c>
      <c r="J284" s="105">
        <v>717.5</v>
      </c>
      <c r="K284" s="99">
        <f t="shared" si="54"/>
        <v>1774.9999999999998</v>
      </c>
      <c r="L284" s="71">
        <f t="shared" si="55"/>
        <v>275</v>
      </c>
      <c r="M284" s="118">
        <v>760</v>
      </c>
      <c r="N284" s="69">
        <f t="shared" si="56"/>
        <v>1772.5000000000002</v>
      </c>
      <c r="O284" s="69"/>
      <c r="P284" s="69">
        <f t="shared" si="57"/>
        <v>1477.5</v>
      </c>
      <c r="Q284" s="59">
        <f t="shared" si="58"/>
        <v>1502.5</v>
      </c>
      <c r="R284" s="59">
        <f t="shared" si="59"/>
        <v>3822.5</v>
      </c>
      <c r="S284" s="69">
        <f t="shared" si="60"/>
        <v>23497.5</v>
      </c>
      <c r="T284" s="72" t="s">
        <v>39</v>
      </c>
    </row>
    <row r="285" spans="1:20" s="39" customFormat="1" x14ac:dyDescent="0.25">
      <c r="A285" s="86">
        <v>279</v>
      </c>
      <c r="B285" s="55" t="s">
        <v>341</v>
      </c>
      <c r="C285" s="55" t="s">
        <v>855</v>
      </c>
      <c r="D285" s="55" t="s">
        <v>1</v>
      </c>
      <c r="E285" s="55" t="s">
        <v>357</v>
      </c>
      <c r="F285" s="56" t="s">
        <v>862</v>
      </c>
      <c r="G285" s="67">
        <v>25000</v>
      </c>
      <c r="H285" s="68">
        <v>0</v>
      </c>
      <c r="I285" s="59">
        <v>25</v>
      </c>
      <c r="J285" s="105">
        <v>717.5</v>
      </c>
      <c r="K285" s="99">
        <f t="shared" si="54"/>
        <v>1774.9999999999998</v>
      </c>
      <c r="L285" s="71">
        <f t="shared" si="55"/>
        <v>275</v>
      </c>
      <c r="M285" s="118">
        <v>760</v>
      </c>
      <c r="N285" s="69">
        <f t="shared" si="56"/>
        <v>1772.5000000000002</v>
      </c>
      <c r="O285" s="69"/>
      <c r="P285" s="69">
        <f t="shared" si="57"/>
        <v>1477.5</v>
      </c>
      <c r="Q285" s="59">
        <f t="shared" si="58"/>
        <v>1502.5</v>
      </c>
      <c r="R285" s="59">
        <f t="shared" si="59"/>
        <v>3822.5</v>
      </c>
      <c r="S285" s="69">
        <f t="shared" si="60"/>
        <v>23497.5</v>
      </c>
      <c r="T285" s="72" t="s">
        <v>39</v>
      </c>
    </row>
    <row r="286" spans="1:20" s="39" customFormat="1" x14ac:dyDescent="0.25">
      <c r="A286" s="86">
        <v>280</v>
      </c>
      <c r="B286" s="55" t="s">
        <v>344</v>
      </c>
      <c r="C286" s="55" t="s">
        <v>855</v>
      </c>
      <c r="D286" s="55" t="s">
        <v>1</v>
      </c>
      <c r="E286" s="55" t="s">
        <v>168</v>
      </c>
      <c r="F286" s="56" t="s">
        <v>862</v>
      </c>
      <c r="G286" s="67">
        <v>24000</v>
      </c>
      <c r="H286" s="68">
        <v>0</v>
      </c>
      <c r="I286" s="59">
        <v>25</v>
      </c>
      <c r="J286" s="105">
        <v>688.8</v>
      </c>
      <c r="K286" s="99">
        <f t="shared" si="54"/>
        <v>1703.9999999999998</v>
      </c>
      <c r="L286" s="71">
        <f t="shared" si="55"/>
        <v>264</v>
      </c>
      <c r="M286" s="118">
        <v>729.6</v>
      </c>
      <c r="N286" s="69">
        <f t="shared" si="56"/>
        <v>1701.6000000000001</v>
      </c>
      <c r="O286" s="69"/>
      <c r="P286" s="69">
        <f t="shared" si="57"/>
        <v>1418.4</v>
      </c>
      <c r="Q286" s="59">
        <f t="shared" si="58"/>
        <v>1443.4</v>
      </c>
      <c r="R286" s="59">
        <f t="shared" si="59"/>
        <v>3669.6</v>
      </c>
      <c r="S286" s="69">
        <f t="shared" si="60"/>
        <v>22556.6</v>
      </c>
      <c r="T286" s="72" t="s">
        <v>39</v>
      </c>
    </row>
    <row r="287" spans="1:20" s="39" customFormat="1" x14ac:dyDescent="0.25">
      <c r="A287" s="86">
        <v>281</v>
      </c>
      <c r="B287" s="55" t="s">
        <v>331</v>
      </c>
      <c r="C287" s="55" t="s">
        <v>855</v>
      </c>
      <c r="D287" s="55" t="s">
        <v>1</v>
      </c>
      <c r="E287" s="55" t="s">
        <v>204</v>
      </c>
      <c r="F287" s="56" t="s">
        <v>858</v>
      </c>
      <c r="G287" s="67">
        <v>24000</v>
      </c>
      <c r="H287" s="68">
        <v>0</v>
      </c>
      <c r="I287" s="59">
        <v>25</v>
      </c>
      <c r="J287" s="105">
        <v>688.8</v>
      </c>
      <c r="K287" s="99">
        <f t="shared" si="54"/>
        <v>1703.9999999999998</v>
      </c>
      <c r="L287" s="71">
        <f t="shared" si="55"/>
        <v>264</v>
      </c>
      <c r="M287" s="118">
        <v>729.6</v>
      </c>
      <c r="N287" s="69">
        <f t="shared" si="56"/>
        <v>1701.6000000000001</v>
      </c>
      <c r="O287" s="69"/>
      <c r="P287" s="69">
        <f t="shared" si="57"/>
        <v>1418.4</v>
      </c>
      <c r="Q287" s="59">
        <f t="shared" si="58"/>
        <v>1443.4</v>
      </c>
      <c r="R287" s="59">
        <f t="shared" si="59"/>
        <v>3669.6</v>
      </c>
      <c r="S287" s="69">
        <f t="shared" si="60"/>
        <v>22556.6</v>
      </c>
      <c r="T287" s="72" t="s">
        <v>39</v>
      </c>
    </row>
    <row r="288" spans="1:20" s="39" customFormat="1" x14ac:dyDescent="0.25">
      <c r="A288" s="86">
        <v>282</v>
      </c>
      <c r="B288" s="55" t="s">
        <v>328</v>
      </c>
      <c r="C288" s="55" t="s">
        <v>854</v>
      </c>
      <c r="D288" s="55" t="s">
        <v>1</v>
      </c>
      <c r="E288" s="55" t="s">
        <v>166</v>
      </c>
      <c r="F288" s="56" t="s">
        <v>858</v>
      </c>
      <c r="G288" s="67">
        <v>16000</v>
      </c>
      <c r="H288" s="68">
        <v>0</v>
      </c>
      <c r="I288" s="59">
        <v>25</v>
      </c>
      <c r="J288" s="105">
        <v>459.2</v>
      </c>
      <c r="K288" s="99">
        <f t="shared" si="54"/>
        <v>1136</v>
      </c>
      <c r="L288" s="71">
        <f t="shared" si="55"/>
        <v>176.00000000000003</v>
      </c>
      <c r="M288" s="118">
        <v>486.4</v>
      </c>
      <c r="N288" s="69">
        <f t="shared" si="56"/>
        <v>1134.4000000000001</v>
      </c>
      <c r="O288" s="69"/>
      <c r="P288" s="69">
        <f t="shared" si="57"/>
        <v>945.59999999999991</v>
      </c>
      <c r="Q288" s="59">
        <f t="shared" si="58"/>
        <v>970.59999999999991</v>
      </c>
      <c r="R288" s="59">
        <f t="shared" si="59"/>
        <v>2446.4</v>
      </c>
      <c r="S288" s="69">
        <f t="shared" si="60"/>
        <v>15029.4</v>
      </c>
      <c r="T288" s="72" t="s">
        <v>39</v>
      </c>
    </row>
    <row r="289" spans="1:20" s="39" customFormat="1" x14ac:dyDescent="0.25">
      <c r="A289" s="86">
        <v>283</v>
      </c>
      <c r="B289" s="55" t="s">
        <v>808</v>
      </c>
      <c r="C289" s="55" t="s">
        <v>855</v>
      </c>
      <c r="D289" s="55" t="s">
        <v>318</v>
      </c>
      <c r="E289" s="55" t="s">
        <v>97</v>
      </c>
      <c r="F289" s="56" t="s">
        <v>858</v>
      </c>
      <c r="G289" s="57">
        <v>24000</v>
      </c>
      <c r="H289" s="58">
        <v>0</v>
      </c>
      <c r="I289" s="59">
        <v>25</v>
      </c>
      <c r="J289" s="103">
        <v>688.8</v>
      </c>
      <c r="K289" s="96">
        <f t="shared" si="54"/>
        <v>1703.9999999999998</v>
      </c>
      <c r="L289" s="71">
        <f t="shared" si="55"/>
        <v>264</v>
      </c>
      <c r="M289" s="102">
        <v>729.6</v>
      </c>
      <c r="N289" s="59">
        <f t="shared" si="56"/>
        <v>1701.6000000000001</v>
      </c>
      <c r="O289" s="59"/>
      <c r="P289" s="59">
        <f t="shared" si="57"/>
        <v>1418.4</v>
      </c>
      <c r="Q289" s="59">
        <f t="shared" si="58"/>
        <v>1443.4</v>
      </c>
      <c r="R289" s="59">
        <f t="shared" si="59"/>
        <v>3669.6</v>
      </c>
      <c r="S289" s="59">
        <f t="shared" si="60"/>
        <v>22556.6</v>
      </c>
      <c r="T289" s="72" t="s">
        <v>39</v>
      </c>
    </row>
    <row r="290" spans="1:20" s="39" customFormat="1" x14ac:dyDescent="0.25">
      <c r="A290" s="86">
        <v>284</v>
      </c>
      <c r="B290" s="55" t="s">
        <v>843</v>
      </c>
      <c r="C290" s="55" t="s">
        <v>854</v>
      </c>
      <c r="D290" s="55" t="s">
        <v>318</v>
      </c>
      <c r="E290" s="55" t="s">
        <v>123</v>
      </c>
      <c r="F290" s="56" t="s">
        <v>862</v>
      </c>
      <c r="G290" s="67">
        <v>25000</v>
      </c>
      <c r="H290" s="68">
        <v>0</v>
      </c>
      <c r="I290" s="59">
        <v>25</v>
      </c>
      <c r="J290" s="105">
        <v>717.5</v>
      </c>
      <c r="K290" s="99">
        <f t="shared" si="54"/>
        <v>1774.9999999999998</v>
      </c>
      <c r="L290" s="71">
        <f t="shared" si="55"/>
        <v>275</v>
      </c>
      <c r="M290" s="118">
        <v>760</v>
      </c>
      <c r="N290" s="69">
        <f t="shared" si="56"/>
        <v>1772.5000000000002</v>
      </c>
      <c r="O290" s="69"/>
      <c r="P290" s="69">
        <f t="shared" si="57"/>
        <v>1477.5</v>
      </c>
      <c r="Q290" s="59">
        <f t="shared" si="58"/>
        <v>1502.5</v>
      </c>
      <c r="R290" s="59">
        <f t="shared" si="59"/>
        <v>3822.5</v>
      </c>
      <c r="S290" s="69">
        <f t="shared" si="60"/>
        <v>23497.5</v>
      </c>
      <c r="T290" s="72" t="s">
        <v>39</v>
      </c>
    </row>
    <row r="291" spans="1:20" s="39" customFormat="1" x14ac:dyDescent="0.25">
      <c r="A291" s="86">
        <v>285</v>
      </c>
      <c r="B291" s="55" t="s">
        <v>859</v>
      </c>
      <c r="C291" s="55" t="s">
        <v>854</v>
      </c>
      <c r="D291" s="55" t="s">
        <v>318</v>
      </c>
      <c r="E291" s="55" t="s">
        <v>62</v>
      </c>
      <c r="F291" s="56" t="s">
        <v>862</v>
      </c>
      <c r="G291" s="57">
        <v>25000</v>
      </c>
      <c r="H291" s="58">
        <v>0</v>
      </c>
      <c r="I291" s="59">
        <v>25</v>
      </c>
      <c r="J291" s="103">
        <v>717.5</v>
      </c>
      <c r="K291" s="96">
        <f t="shared" si="54"/>
        <v>1774.9999999999998</v>
      </c>
      <c r="L291" s="71">
        <f t="shared" si="55"/>
        <v>275</v>
      </c>
      <c r="M291" s="116">
        <v>760</v>
      </c>
      <c r="N291" s="59">
        <f t="shared" si="56"/>
        <v>1772.5000000000002</v>
      </c>
      <c r="O291" s="59"/>
      <c r="P291" s="59">
        <f t="shared" si="57"/>
        <v>1477.5</v>
      </c>
      <c r="Q291" s="59">
        <f t="shared" si="58"/>
        <v>1502.5</v>
      </c>
      <c r="R291" s="59">
        <f t="shared" si="59"/>
        <v>3822.5</v>
      </c>
      <c r="S291" s="59">
        <f t="shared" si="60"/>
        <v>23497.5</v>
      </c>
      <c r="T291" s="72" t="s">
        <v>39</v>
      </c>
    </row>
    <row r="292" spans="1:20" s="39" customFormat="1" x14ac:dyDescent="0.25">
      <c r="A292" s="86">
        <v>286</v>
      </c>
      <c r="B292" s="55" t="s">
        <v>958</v>
      </c>
      <c r="C292" s="55" t="s">
        <v>854</v>
      </c>
      <c r="D292" s="55" t="s">
        <v>318</v>
      </c>
      <c r="E292" s="55" t="s">
        <v>107</v>
      </c>
      <c r="F292" s="56" t="s">
        <v>862</v>
      </c>
      <c r="G292" s="67">
        <v>25000</v>
      </c>
      <c r="H292" s="58">
        <v>0</v>
      </c>
      <c r="I292" s="59">
        <v>25</v>
      </c>
      <c r="J292" s="105">
        <v>717.5</v>
      </c>
      <c r="K292" s="99">
        <f t="shared" si="54"/>
        <v>1774.9999999999998</v>
      </c>
      <c r="L292" s="71">
        <f t="shared" si="55"/>
        <v>275</v>
      </c>
      <c r="M292" s="118">
        <v>760</v>
      </c>
      <c r="N292" s="69">
        <f t="shared" si="56"/>
        <v>1772.5000000000002</v>
      </c>
      <c r="O292" s="69"/>
      <c r="P292" s="69">
        <f t="shared" si="57"/>
        <v>1477.5</v>
      </c>
      <c r="Q292" s="59">
        <f t="shared" si="58"/>
        <v>1502.5</v>
      </c>
      <c r="R292" s="59">
        <f t="shared" si="59"/>
        <v>3822.5</v>
      </c>
      <c r="S292" s="69">
        <f t="shared" si="60"/>
        <v>23497.5</v>
      </c>
      <c r="T292" s="72" t="s">
        <v>39</v>
      </c>
    </row>
    <row r="293" spans="1:20" s="39" customFormat="1" x14ac:dyDescent="0.25">
      <c r="A293" s="86">
        <v>287</v>
      </c>
      <c r="B293" s="55" t="s">
        <v>319</v>
      </c>
      <c r="C293" s="55" t="s">
        <v>854</v>
      </c>
      <c r="D293" s="55" t="s">
        <v>318</v>
      </c>
      <c r="E293" s="55" t="s">
        <v>95</v>
      </c>
      <c r="F293" s="56" t="s">
        <v>863</v>
      </c>
      <c r="G293" s="57">
        <v>25000</v>
      </c>
      <c r="H293" s="58">
        <v>0</v>
      </c>
      <c r="I293" s="59">
        <v>25</v>
      </c>
      <c r="J293" s="103">
        <v>717.5</v>
      </c>
      <c r="K293" s="96">
        <f t="shared" si="54"/>
        <v>1774.9999999999998</v>
      </c>
      <c r="L293" s="71">
        <f t="shared" si="55"/>
        <v>275</v>
      </c>
      <c r="M293" s="102">
        <v>760</v>
      </c>
      <c r="N293" s="59">
        <f t="shared" si="56"/>
        <v>1772.5000000000002</v>
      </c>
      <c r="O293" s="59"/>
      <c r="P293" s="59">
        <f t="shared" si="57"/>
        <v>1477.5</v>
      </c>
      <c r="Q293" s="59">
        <f t="shared" si="58"/>
        <v>1502.5</v>
      </c>
      <c r="R293" s="59">
        <f t="shared" si="59"/>
        <v>3822.5</v>
      </c>
      <c r="S293" s="59">
        <f t="shared" si="60"/>
        <v>23497.5</v>
      </c>
      <c r="T293" s="72" t="s">
        <v>39</v>
      </c>
    </row>
    <row r="294" spans="1:20" s="39" customFormat="1" x14ac:dyDescent="0.25">
      <c r="A294" s="86">
        <v>288</v>
      </c>
      <c r="B294" s="55" t="s">
        <v>424</v>
      </c>
      <c r="C294" s="55" t="s">
        <v>854</v>
      </c>
      <c r="D294" s="55" t="s">
        <v>318</v>
      </c>
      <c r="E294" s="55" t="s">
        <v>62</v>
      </c>
      <c r="F294" s="56" t="s">
        <v>862</v>
      </c>
      <c r="G294" s="57">
        <v>25000</v>
      </c>
      <c r="H294" s="58">
        <v>0</v>
      </c>
      <c r="I294" s="59">
        <v>25</v>
      </c>
      <c r="J294" s="103">
        <v>717.5</v>
      </c>
      <c r="K294" s="96">
        <f t="shared" si="54"/>
        <v>1774.9999999999998</v>
      </c>
      <c r="L294" s="71">
        <f t="shared" si="55"/>
        <v>275</v>
      </c>
      <c r="M294" s="102">
        <v>760</v>
      </c>
      <c r="N294" s="59">
        <f t="shared" si="56"/>
        <v>1772.5000000000002</v>
      </c>
      <c r="O294" s="59"/>
      <c r="P294" s="59">
        <f t="shared" si="57"/>
        <v>1477.5</v>
      </c>
      <c r="Q294" s="59">
        <f t="shared" si="58"/>
        <v>1502.5</v>
      </c>
      <c r="R294" s="59">
        <f t="shared" si="59"/>
        <v>3822.5</v>
      </c>
      <c r="S294" s="59">
        <f t="shared" ref="S294:S306" si="61">+G294-Q294</f>
        <v>23497.5</v>
      </c>
      <c r="T294" s="72" t="s">
        <v>39</v>
      </c>
    </row>
    <row r="295" spans="1:20" s="39" customFormat="1" x14ac:dyDescent="0.25">
      <c r="A295" s="86">
        <v>289</v>
      </c>
      <c r="B295" s="55" t="s">
        <v>828</v>
      </c>
      <c r="C295" s="55" t="s">
        <v>855</v>
      </c>
      <c r="D295" s="55" t="s">
        <v>318</v>
      </c>
      <c r="E295" s="55" t="s">
        <v>163</v>
      </c>
      <c r="F295" s="56" t="s">
        <v>862</v>
      </c>
      <c r="G295" s="57">
        <v>24000</v>
      </c>
      <c r="H295" s="58">
        <v>0</v>
      </c>
      <c r="I295" s="59">
        <v>25</v>
      </c>
      <c r="J295" s="103">
        <v>688.8</v>
      </c>
      <c r="K295" s="96">
        <f t="shared" si="54"/>
        <v>1703.9999999999998</v>
      </c>
      <c r="L295" s="71">
        <f t="shared" si="55"/>
        <v>264</v>
      </c>
      <c r="M295" s="102">
        <v>729.6</v>
      </c>
      <c r="N295" s="59">
        <f t="shared" si="56"/>
        <v>1701.6000000000001</v>
      </c>
      <c r="O295" s="59"/>
      <c r="P295" s="59">
        <f t="shared" si="57"/>
        <v>1418.4</v>
      </c>
      <c r="Q295" s="59">
        <f t="shared" si="58"/>
        <v>1443.4</v>
      </c>
      <c r="R295" s="59">
        <f t="shared" si="59"/>
        <v>3669.6</v>
      </c>
      <c r="S295" s="59">
        <f t="shared" si="61"/>
        <v>22556.6</v>
      </c>
      <c r="T295" s="72" t="s">
        <v>39</v>
      </c>
    </row>
    <row r="296" spans="1:20" s="39" customFormat="1" x14ac:dyDescent="0.25">
      <c r="A296" s="86">
        <v>290</v>
      </c>
      <c r="B296" s="55" t="s">
        <v>322</v>
      </c>
      <c r="C296" s="55" t="s">
        <v>854</v>
      </c>
      <c r="D296" s="55" t="s">
        <v>320</v>
      </c>
      <c r="E296" s="55" t="s">
        <v>88</v>
      </c>
      <c r="F296" s="56" t="s">
        <v>863</v>
      </c>
      <c r="G296" s="57">
        <v>55000</v>
      </c>
      <c r="H296" s="57">
        <v>2559.6799999999998</v>
      </c>
      <c r="I296" s="59">
        <v>25</v>
      </c>
      <c r="J296" s="103">
        <v>1578.5</v>
      </c>
      <c r="K296" s="96">
        <f t="shared" si="54"/>
        <v>3904.9999999999995</v>
      </c>
      <c r="L296" s="71">
        <f t="shared" si="55"/>
        <v>605.00000000000011</v>
      </c>
      <c r="M296" s="102">
        <v>1672</v>
      </c>
      <c r="N296" s="59">
        <f t="shared" si="56"/>
        <v>3899.5000000000005</v>
      </c>
      <c r="O296" s="59"/>
      <c r="P296" s="59">
        <f t="shared" si="57"/>
        <v>3250.5</v>
      </c>
      <c r="Q296" s="59">
        <f t="shared" si="58"/>
        <v>5835.18</v>
      </c>
      <c r="R296" s="59">
        <f t="shared" si="59"/>
        <v>8409.5</v>
      </c>
      <c r="S296" s="59">
        <f t="shared" si="61"/>
        <v>49164.82</v>
      </c>
      <c r="T296" s="72" t="s">
        <v>39</v>
      </c>
    </row>
    <row r="297" spans="1:20" s="39" customFormat="1" x14ac:dyDescent="0.25">
      <c r="A297" s="86">
        <v>291</v>
      </c>
      <c r="B297" s="55" t="s">
        <v>321</v>
      </c>
      <c r="C297" s="55" t="s">
        <v>854</v>
      </c>
      <c r="D297" s="55" t="s">
        <v>320</v>
      </c>
      <c r="E297" s="55" t="s">
        <v>88</v>
      </c>
      <c r="F297" s="56" t="s">
        <v>863</v>
      </c>
      <c r="G297" s="57">
        <v>35000</v>
      </c>
      <c r="H297" s="58">
        <v>0</v>
      </c>
      <c r="I297" s="59">
        <v>25</v>
      </c>
      <c r="J297" s="103">
        <v>1004.5</v>
      </c>
      <c r="K297" s="96">
        <f t="shared" si="54"/>
        <v>2485</v>
      </c>
      <c r="L297" s="71">
        <f t="shared" si="55"/>
        <v>385.00000000000006</v>
      </c>
      <c r="M297" s="102">
        <v>1064</v>
      </c>
      <c r="N297" s="59">
        <f t="shared" si="56"/>
        <v>2481.5</v>
      </c>
      <c r="O297" s="59"/>
      <c r="P297" s="59">
        <f t="shared" si="57"/>
        <v>2068.5</v>
      </c>
      <c r="Q297" s="59">
        <f t="shared" si="58"/>
        <v>2093.5</v>
      </c>
      <c r="R297" s="59">
        <f t="shared" si="59"/>
        <v>5351.5</v>
      </c>
      <c r="S297" s="59">
        <f t="shared" si="61"/>
        <v>32906.5</v>
      </c>
      <c r="T297" s="72" t="s">
        <v>39</v>
      </c>
    </row>
    <row r="298" spans="1:20" s="39" customFormat="1" x14ac:dyDescent="0.25">
      <c r="A298" s="86">
        <v>292</v>
      </c>
      <c r="B298" s="55" t="s">
        <v>323</v>
      </c>
      <c r="C298" s="55" t="s">
        <v>855</v>
      </c>
      <c r="D298" s="55" t="s">
        <v>320</v>
      </c>
      <c r="E298" s="55" t="s">
        <v>33</v>
      </c>
      <c r="F298" s="56" t="s">
        <v>863</v>
      </c>
      <c r="G298" s="57">
        <v>25000</v>
      </c>
      <c r="H298" s="58">
        <v>0</v>
      </c>
      <c r="I298" s="59">
        <v>25</v>
      </c>
      <c r="J298" s="103">
        <v>717.5</v>
      </c>
      <c r="K298" s="96">
        <f t="shared" si="54"/>
        <v>1774.9999999999998</v>
      </c>
      <c r="L298" s="71">
        <f t="shared" si="55"/>
        <v>275</v>
      </c>
      <c r="M298" s="102">
        <v>760</v>
      </c>
      <c r="N298" s="59">
        <f t="shared" si="56"/>
        <v>1772.5000000000002</v>
      </c>
      <c r="O298" s="59"/>
      <c r="P298" s="59">
        <f t="shared" si="57"/>
        <v>1477.5</v>
      </c>
      <c r="Q298" s="59">
        <f t="shared" si="58"/>
        <v>1502.5</v>
      </c>
      <c r="R298" s="59">
        <f t="shared" si="59"/>
        <v>3822.5</v>
      </c>
      <c r="S298" s="59">
        <f t="shared" si="61"/>
        <v>23497.5</v>
      </c>
      <c r="T298" s="72" t="s">
        <v>39</v>
      </c>
    </row>
    <row r="299" spans="1:20" s="39" customFormat="1" x14ac:dyDescent="0.25">
      <c r="A299" s="86">
        <v>293</v>
      </c>
      <c r="B299" s="55" t="s">
        <v>276</v>
      </c>
      <c r="C299" s="55" t="s">
        <v>855</v>
      </c>
      <c r="D299" s="55" t="s">
        <v>302</v>
      </c>
      <c r="E299" s="55" t="s">
        <v>1102</v>
      </c>
      <c r="F299" s="56" t="s">
        <v>863</v>
      </c>
      <c r="G299" s="57">
        <v>130000</v>
      </c>
      <c r="H299" s="93">
        <v>19162.12</v>
      </c>
      <c r="I299" s="59">
        <v>25</v>
      </c>
      <c r="J299" s="103">
        <v>3731</v>
      </c>
      <c r="K299" s="96">
        <f>+G299*7.1%</f>
        <v>9230</v>
      </c>
      <c r="L299" s="71">
        <v>851.51</v>
      </c>
      <c r="M299" s="102">
        <v>3952</v>
      </c>
      <c r="N299" s="59">
        <f>+G299*7.09%</f>
        <v>9217</v>
      </c>
      <c r="O299" s="59"/>
      <c r="P299" s="59">
        <f>+J299+M299</f>
        <v>7683</v>
      </c>
      <c r="Q299" s="59">
        <f t="shared" si="58"/>
        <v>26870.12</v>
      </c>
      <c r="R299" s="59">
        <f t="shared" si="59"/>
        <v>19298.510000000002</v>
      </c>
      <c r="S299" s="59">
        <f>+G299-Q299</f>
        <v>103129.88</v>
      </c>
      <c r="T299" s="72" t="s">
        <v>39</v>
      </c>
    </row>
    <row r="300" spans="1:20" s="39" customFormat="1" x14ac:dyDescent="0.25">
      <c r="A300" s="86">
        <v>294</v>
      </c>
      <c r="B300" s="55" t="s">
        <v>326</v>
      </c>
      <c r="C300" s="55" t="s">
        <v>854</v>
      </c>
      <c r="D300" s="55" t="s">
        <v>302</v>
      </c>
      <c r="E300" s="55" t="s">
        <v>167</v>
      </c>
      <c r="F300" s="56" t="s">
        <v>863</v>
      </c>
      <c r="G300" s="57">
        <v>85000</v>
      </c>
      <c r="H300" s="57">
        <v>7719.26</v>
      </c>
      <c r="I300" s="59">
        <v>25</v>
      </c>
      <c r="J300" s="103">
        <v>2439.5</v>
      </c>
      <c r="K300" s="96">
        <f t="shared" si="54"/>
        <v>6034.9999999999991</v>
      </c>
      <c r="L300" s="71">
        <v>851.51</v>
      </c>
      <c r="M300" s="102">
        <v>2584</v>
      </c>
      <c r="N300" s="59">
        <f t="shared" si="56"/>
        <v>6026.5</v>
      </c>
      <c r="O300" s="59"/>
      <c r="P300" s="59">
        <f t="shared" si="57"/>
        <v>5023.5</v>
      </c>
      <c r="Q300" s="59">
        <f t="shared" si="58"/>
        <v>12767.76</v>
      </c>
      <c r="R300" s="59">
        <f t="shared" si="59"/>
        <v>12913.009999999998</v>
      </c>
      <c r="S300" s="59">
        <f t="shared" si="61"/>
        <v>72232.240000000005</v>
      </c>
      <c r="T300" s="72" t="s">
        <v>39</v>
      </c>
    </row>
    <row r="301" spans="1:20" s="39" customFormat="1" x14ac:dyDescent="0.25">
      <c r="A301" s="86">
        <v>295</v>
      </c>
      <c r="B301" s="55" t="s">
        <v>325</v>
      </c>
      <c r="C301" s="55" t="s">
        <v>854</v>
      </c>
      <c r="D301" s="55" t="s">
        <v>302</v>
      </c>
      <c r="E301" s="55" t="s">
        <v>345</v>
      </c>
      <c r="F301" s="56" t="s">
        <v>863</v>
      </c>
      <c r="G301" s="57">
        <v>60000</v>
      </c>
      <c r="H301" s="57">
        <v>3486.68</v>
      </c>
      <c r="I301" s="59">
        <v>25</v>
      </c>
      <c r="J301" s="103">
        <v>1722</v>
      </c>
      <c r="K301" s="96">
        <f t="shared" si="54"/>
        <v>4260</v>
      </c>
      <c r="L301" s="71">
        <f t="shared" si="55"/>
        <v>660.00000000000011</v>
      </c>
      <c r="M301" s="102">
        <v>1824</v>
      </c>
      <c r="N301" s="59">
        <f t="shared" si="56"/>
        <v>4254</v>
      </c>
      <c r="O301" s="59"/>
      <c r="P301" s="59">
        <f t="shared" si="57"/>
        <v>3546</v>
      </c>
      <c r="Q301" s="59">
        <f t="shared" si="58"/>
        <v>7057.68</v>
      </c>
      <c r="R301" s="59">
        <f t="shared" si="59"/>
        <v>9174</v>
      </c>
      <c r="S301" s="59">
        <f t="shared" si="61"/>
        <v>52942.32</v>
      </c>
      <c r="T301" s="72" t="s">
        <v>39</v>
      </c>
    </row>
    <row r="302" spans="1:20" s="39" customFormat="1" x14ac:dyDescent="0.25">
      <c r="A302" s="86">
        <v>296</v>
      </c>
      <c r="B302" s="55" t="s">
        <v>324</v>
      </c>
      <c r="C302" s="55" t="s">
        <v>854</v>
      </c>
      <c r="D302" s="55" t="s">
        <v>302</v>
      </c>
      <c r="E302" s="55" t="s">
        <v>347</v>
      </c>
      <c r="F302" s="56" t="s">
        <v>863</v>
      </c>
      <c r="G302" s="57">
        <v>46000</v>
      </c>
      <c r="H302" s="93">
        <v>1289.46</v>
      </c>
      <c r="I302" s="59">
        <v>25</v>
      </c>
      <c r="J302" s="103">
        <v>1320.2</v>
      </c>
      <c r="K302" s="96">
        <f t="shared" si="54"/>
        <v>3265.9999999999995</v>
      </c>
      <c r="L302" s="71">
        <f t="shared" si="55"/>
        <v>506.00000000000006</v>
      </c>
      <c r="M302" s="102">
        <v>1398.4</v>
      </c>
      <c r="N302" s="59">
        <f t="shared" si="56"/>
        <v>3261.4</v>
      </c>
      <c r="O302" s="59"/>
      <c r="P302" s="59">
        <f t="shared" si="57"/>
        <v>2718.6000000000004</v>
      </c>
      <c r="Q302" s="59">
        <f t="shared" si="58"/>
        <v>4033.06</v>
      </c>
      <c r="R302" s="59">
        <f t="shared" si="59"/>
        <v>7033.4</v>
      </c>
      <c r="S302" s="59">
        <f t="shared" si="61"/>
        <v>41966.94</v>
      </c>
      <c r="T302" s="72" t="s">
        <v>39</v>
      </c>
    </row>
    <row r="303" spans="1:20" s="39" customFormat="1" x14ac:dyDescent="0.25">
      <c r="A303" s="86">
        <v>297</v>
      </c>
      <c r="B303" s="55" t="s">
        <v>1103</v>
      </c>
      <c r="C303" s="55" t="s">
        <v>854</v>
      </c>
      <c r="D303" s="55" t="s">
        <v>302</v>
      </c>
      <c r="E303" s="55" t="s">
        <v>62</v>
      </c>
      <c r="F303" s="56" t="s">
        <v>858</v>
      </c>
      <c r="G303" s="57">
        <v>35000</v>
      </c>
      <c r="H303" s="58">
        <v>0</v>
      </c>
      <c r="I303" s="59">
        <v>25</v>
      </c>
      <c r="J303" s="103">
        <v>1004.5</v>
      </c>
      <c r="K303" s="96">
        <f t="shared" si="54"/>
        <v>2485</v>
      </c>
      <c r="L303" s="71">
        <f t="shared" si="55"/>
        <v>385.00000000000006</v>
      </c>
      <c r="M303" s="102">
        <v>1064</v>
      </c>
      <c r="N303" s="59">
        <f t="shared" si="56"/>
        <v>2481.5</v>
      </c>
      <c r="O303" s="59"/>
      <c r="P303" s="59">
        <f t="shared" si="57"/>
        <v>2068.5</v>
      </c>
      <c r="Q303" s="59">
        <f t="shared" si="58"/>
        <v>2093.5</v>
      </c>
      <c r="R303" s="59">
        <f t="shared" si="59"/>
        <v>5351.5</v>
      </c>
      <c r="S303" s="59">
        <f t="shared" si="61"/>
        <v>32906.5</v>
      </c>
      <c r="T303" s="72" t="s">
        <v>39</v>
      </c>
    </row>
    <row r="304" spans="1:20" s="39" customFormat="1" x14ac:dyDescent="0.25">
      <c r="A304" s="86">
        <v>298</v>
      </c>
      <c r="B304" s="55" t="s">
        <v>1104</v>
      </c>
      <c r="C304" s="55" t="s">
        <v>855</v>
      </c>
      <c r="D304" s="55" t="s">
        <v>302</v>
      </c>
      <c r="E304" s="55" t="s">
        <v>62</v>
      </c>
      <c r="F304" s="56" t="s">
        <v>858</v>
      </c>
      <c r="G304" s="57">
        <v>25000</v>
      </c>
      <c r="H304" s="58">
        <v>0</v>
      </c>
      <c r="I304" s="59">
        <v>25</v>
      </c>
      <c r="J304" s="103">
        <v>717.5</v>
      </c>
      <c r="K304" s="96">
        <f t="shared" si="54"/>
        <v>1774.9999999999998</v>
      </c>
      <c r="L304" s="71">
        <f t="shared" si="55"/>
        <v>275</v>
      </c>
      <c r="M304" s="102">
        <v>760</v>
      </c>
      <c r="N304" s="59">
        <f t="shared" si="56"/>
        <v>1772.5000000000002</v>
      </c>
      <c r="O304" s="59"/>
      <c r="P304" s="59">
        <f t="shared" si="57"/>
        <v>1477.5</v>
      </c>
      <c r="Q304" s="59">
        <f t="shared" si="58"/>
        <v>1502.5</v>
      </c>
      <c r="R304" s="59">
        <f t="shared" si="59"/>
        <v>3822.5</v>
      </c>
      <c r="S304" s="59">
        <f t="shared" si="61"/>
        <v>23497.5</v>
      </c>
      <c r="T304" s="72" t="s">
        <v>39</v>
      </c>
    </row>
    <row r="305" spans="1:20" s="39" customFormat="1" x14ac:dyDescent="0.25">
      <c r="A305" s="86">
        <v>299</v>
      </c>
      <c r="B305" s="55" t="s">
        <v>1105</v>
      </c>
      <c r="C305" s="55" t="s">
        <v>854</v>
      </c>
      <c r="D305" s="55" t="s">
        <v>302</v>
      </c>
      <c r="E305" s="55" t="s">
        <v>62</v>
      </c>
      <c r="F305" s="56" t="s">
        <v>858</v>
      </c>
      <c r="G305" s="57">
        <v>25000</v>
      </c>
      <c r="H305" s="58">
        <v>0</v>
      </c>
      <c r="I305" s="59">
        <v>25</v>
      </c>
      <c r="J305" s="103">
        <v>717.5</v>
      </c>
      <c r="K305" s="96">
        <f t="shared" si="54"/>
        <v>1774.9999999999998</v>
      </c>
      <c r="L305" s="71">
        <f t="shared" si="55"/>
        <v>275</v>
      </c>
      <c r="M305" s="102">
        <v>760</v>
      </c>
      <c r="N305" s="59">
        <f t="shared" si="56"/>
        <v>1772.5000000000002</v>
      </c>
      <c r="O305" s="59"/>
      <c r="P305" s="59">
        <f t="shared" si="57"/>
        <v>1477.5</v>
      </c>
      <c r="Q305" s="59">
        <f t="shared" si="58"/>
        <v>1502.5</v>
      </c>
      <c r="R305" s="59">
        <f t="shared" si="59"/>
        <v>3822.5</v>
      </c>
      <c r="S305" s="59">
        <f t="shared" si="61"/>
        <v>23497.5</v>
      </c>
      <c r="T305" s="72" t="s">
        <v>39</v>
      </c>
    </row>
    <row r="306" spans="1:20" s="39" customFormat="1" x14ac:dyDescent="0.25">
      <c r="A306" s="86">
        <v>300</v>
      </c>
      <c r="B306" s="55" t="s">
        <v>280</v>
      </c>
      <c r="C306" s="55" t="s">
        <v>854</v>
      </c>
      <c r="D306" s="55" t="s">
        <v>278</v>
      </c>
      <c r="E306" s="55" t="s">
        <v>347</v>
      </c>
      <c r="F306" s="56" t="s">
        <v>862</v>
      </c>
      <c r="G306" s="57">
        <v>46000</v>
      </c>
      <c r="H306" s="93">
        <v>1032.1400000000001</v>
      </c>
      <c r="I306" s="59">
        <v>25</v>
      </c>
      <c r="J306" s="103">
        <v>1320.2</v>
      </c>
      <c r="K306" s="96">
        <f t="shared" si="54"/>
        <v>3265.9999999999995</v>
      </c>
      <c r="L306" s="71">
        <f t="shared" si="55"/>
        <v>506.00000000000006</v>
      </c>
      <c r="M306" s="102">
        <v>1398.4</v>
      </c>
      <c r="N306" s="59">
        <f t="shared" si="56"/>
        <v>3261.4</v>
      </c>
      <c r="O306" s="59"/>
      <c r="P306" s="59">
        <f t="shared" si="57"/>
        <v>2718.6000000000004</v>
      </c>
      <c r="Q306" s="59">
        <f t="shared" si="58"/>
        <v>3775.7400000000002</v>
      </c>
      <c r="R306" s="59">
        <f t="shared" si="59"/>
        <v>7033.4</v>
      </c>
      <c r="S306" s="59">
        <f t="shared" si="61"/>
        <v>42224.26</v>
      </c>
      <c r="T306" s="72" t="s">
        <v>39</v>
      </c>
    </row>
    <row r="307" spans="1:20" s="51" customFormat="1" x14ac:dyDescent="0.25">
      <c r="A307" s="86">
        <v>301</v>
      </c>
      <c r="B307" s="55" t="s">
        <v>116</v>
      </c>
      <c r="C307" s="55" t="s">
        <v>854</v>
      </c>
      <c r="D307" s="55" t="s">
        <v>278</v>
      </c>
      <c r="E307" s="73" t="s">
        <v>345</v>
      </c>
      <c r="F307" s="56" t="s">
        <v>862</v>
      </c>
      <c r="G307" s="57">
        <v>25000</v>
      </c>
      <c r="H307" s="58">
        <v>0</v>
      </c>
      <c r="I307" s="59">
        <v>25</v>
      </c>
      <c r="J307" s="103">
        <v>717.5</v>
      </c>
      <c r="K307" s="96">
        <f t="shared" si="54"/>
        <v>1774.9999999999998</v>
      </c>
      <c r="L307" s="71">
        <f t="shared" si="55"/>
        <v>275</v>
      </c>
      <c r="M307" s="102">
        <v>760</v>
      </c>
      <c r="N307" s="59">
        <f t="shared" si="56"/>
        <v>1772.5000000000002</v>
      </c>
      <c r="O307" s="59"/>
      <c r="P307" s="59">
        <f t="shared" si="57"/>
        <v>1477.5</v>
      </c>
      <c r="Q307" s="59">
        <f t="shared" si="58"/>
        <v>1502.5</v>
      </c>
      <c r="R307" s="59">
        <f t="shared" si="59"/>
        <v>3822.5</v>
      </c>
      <c r="S307" s="59">
        <v>14372.87</v>
      </c>
      <c r="T307" s="72" t="s">
        <v>39</v>
      </c>
    </row>
    <row r="308" spans="1:20" s="39" customFormat="1" x14ac:dyDescent="0.25">
      <c r="A308" s="86">
        <v>302</v>
      </c>
      <c r="B308" s="55" t="s">
        <v>906</v>
      </c>
      <c r="C308" s="55" t="s">
        <v>854</v>
      </c>
      <c r="D308" s="55" t="s">
        <v>278</v>
      </c>
      <c r="E308" s="55" t="s">
        <v>907</v>
      </c>
      <c r="F308" s="56" t="s">
        <v>862</v>
      </c>
      <c r="G308" s="57">
        <v>25000</v>
      </c>
      <c r="H308" s="58">
        <v>0</v>
      </c>
      <c r="I308" s="59">
        <v>25</v>
      </c>
      <c r="J308" s="103">
        <v>717.5</v>
      </c>
      <c r="K308" s="96">
        <f t="shared" si="54"/>
        <v>1774.9999999999998</v>
      </c>
      <c r="L308" s="71">
        <f t="shared" si="55"/>
        <v>275</v>
      </c>
      <c r="M308" s="102">
        <v>760</v>
      </c>
      <c r="N308" s="59">
        <f t="shared" si="56"/>
        <v>1772.5000000000002</v>
      </c>
      <c r="O308" s="59"/>
      <c r="P308" s="59">
        <f t="shared" si="57"/>
        <v>1477.5</v>
      </c>
      <c r="Q308" s="59">
        <f t="shared" si="58"/>
        <v>1502.5</v>
      </c>
      <c r="R308" s="59">
        <f t="shared" si="59"/>
        <v>3822.5</v>
      </c>
      <c r="S308" s="59">
        <f t="shared" ref="S308:S368" si="62">+G308-Q308</f>
        <v>23497.5</v>
      </c>
      <c r="T308" s="72" t="s">
        <v>39</v>
      </c>
    </row>
    <row r="309" spans="1:20" s="39" customFormat="1" x14ac:dyDescent="0.25">
      <c r="A309" s="86">
        <v>303</v>
      </c>
      <c r="B309" s="55" t="s">
        <v>281</v>
      </c>
      <c r="C309" s="55" t="s">
        <v>854</v>
      </c>
      <c r="D309" s="55" t="s">
        <v>278</v>
      </c>
      <c r="E309" s="55" t="s">
        <v>345</v>
      </c>
      <c r="F309" s="56" t="s">
        <v>862</v>
      </c>
      <c r="G309" s="57">
        <v>46000</v>
      </c>
      <c r="H309" s="93">
        <v>774.82</v>
      </c>
      <c r="I309" s="59">
        <v>25</v>
      </c>
      <c r="J309" s="103">
        <v>1320.2</v>
      </c>
      <c r="K309" s="96">
        <f t="shared" si="54"/>
        <v>3265.9999999999995</v>
      </c>
      <c r="L309" s="71">
        <f t="shared" si="55"/>
        <v>506.00000000000006</v>
      </c>
      <c r="M309" s="102">
        <v>1398.4</v>
      </c>
      <c r="N309" s="59">
        <f t="shared" si="56"/>
        <v>3261.4</v>
      </c>
      <c r="O309" s="59"/>
      <c r="P309" s="59">
        <f t="shared" si="57"/>
        <v>2718.6000000000004</v>
      </c>
      <c r="Q309" s="59">
        <f t="shared" si="58"/>
        <v>3518.42</v>
      </c>
      <c r="R309" s="59">
        <f t="shared" si="59"/>
        <v>7033.4</v>
      </c>
      <c r="S309" s="59">
        <f t="shared" si="62"/>
        <v>42481.58</v>
      </c>
      <c r="T309" s="72" t="s">
        <v>39</v>
      </c>
    </row>
    <row r="310" spans="1:20" s="39" customFormat="1" x14ac:dyDescent="0.25">
      <c r="A310" s="86">
        <v>304</v>
      </c>
      <c r="B310" s="55" t="s">
        <v>297</v>
      </c>
      <c r="C310" s="55" t="s">
        <v>854</v>
      </c>
      <c r="D310" s="55" t="s">
        <v>296</v>
      </c>
      <c r="E310" s="55" t="s">
        <v>144</v>
      </c>
      <c r="F310" s="56" t="s">
        <v>863</v>
      </c>
      <c r="G310" s="57">
        <v>46000</v>
      </c>
      <c r="H310" s="57">
        <v>1289.46</v>
      </c>
      <c r="I310" s="59">
        <v>25</v>
      </c>
      <c r="J310" s="103">
        <v>1320.2</v>
      </c>
      <c r="K310" s="96">
        <f t="shared" si="54"/>
        <v>3265.9999999999995</v>
      </c>
      <c r="L310" s="71">
        <f t="shared" si="55"/>
        <v>506.00000000000006</v>
      </c>
      <c r="M310" s="102">
        <v>1398.4</v>
      </c>
      <c r="N310" s="59">
        <f t="shared" si="56"/>
        <v>3261.4</v>
      </c>
      <c r="O310" s="59"/>
      <c r="P310" s="59">
        <f t="shared" si="57"/>
        <v>2718.6000000000004</v>
      </c>
      <c r="Q310" s="59">
        <f t="shared" si="58"/>
        <v>4033.06</v>
      </c>
      <c r="R310" s="59">
        <f t="shared" si="59"/>
        <v>7033.4</v>
      </c>
      <c r="S310" s="59">
        <f t="shared" si="62"/>
        <v>41966.94</v>
      </c>
      <c r="T310" s="72" t="s">
        <v>39</v>
      </c>
    </row>
    <row r="311" spans="1:20" s="39" customFormat="1" x14ac:dyDescent="0.25">
      <c r="A311" s="86">
        <v>305</v>
      </c>
      <c r="B311" s="55" t="s">
        <v>298</v>
      </c>
      <c r="C311" s="55" t="s">
        <v>855</v>
      </c>
      <c r="D311" s="55" t="s">
        <v>296</v>
      </c>
      <c r="E311" s="55" t="s">
        <v>33</v>
      </c>
      <c r="F311" s="56" t="s">
        <v>863</v>
      </c>
      <c r="G311" s="57">
        <v>25000</v>
      </c>
      <c r="H311" s="58">
        <v>0</v>
      </c>
      <c r="I311" s="59">
        <v>25</v>
      </c>
      <c r="J311" s="103">
        <v>717.5</v>
      </c>
      <c r="K311" s="96">
        <f t="shared" ref="K311:K371" si="63">+G311*7.1%</f>
        <v>1774.9999999999998</v>
      </c>
      <c r="L311" s="71">
        <f t="shared" ref="L311:L371" si="64">+G311*1.1%</f>
        <v>275</v>
      </c>
      <c r="M311" s="102">
        <v>760</v>
      </c>
      <c r="N311" s="59">
        <f t="shared" ref="N311:N371" si="65">+G311*7.09%</f>
        <v>1772.5000000000002</v>
      </c>
      <c r="O311" s="59"/>
      <c r="P311" s="59">
        <f t="shared" si="57"/>
        <v>1477.5</v>
      </c>
      <c r="Q311" s="59">
        <f t="shared" si="58"/>
        <v>1502.5</v>
      </c>
      <c r="R311" s="59">
        <f t="shared" si="59"/>
        <v>3822.5</v>
      </c>
      <c r="S311" s="59">
        <f t="shared" si="62"/>
        <v>23497.5</v>
      </c>
      <c r="T311" s="72" t="s">
        <v>39</v>
      </c>
    </row>
    <row r="312" spans="1:20" s="39" customFormat="1" x14ac:dyDescent="0.25">
      <c r="A312" s="86">
        <v>306</v>
      </c>
      <c r="B312" s="55" t="s">
        <v>889</v>
      </c>
      <c r="C312" s="55" t="s">
        <v>854</v>
      </c>
      <c r="D312" s="55" t="s">
        <v>296</v>
      </c>
      <c r="E312" s="55" t="s">
        <v>123</v>
      </c>
      <c r="F312" s="56" t="s">
        <v>862</v>
      </c>
      <c r="G312" s="57">
        <v>25000</v>
      </c>
      <c r="H312" s="58">
        <v>0</v>
      </c>
      <c r="I312" s="59">
        <v>25</v>
      </c>
      <c r="J312" s="103">
        <v>717.5</v>
      </c>
      <c r="K312" s="96">
        <f t="shared" si="63"/>
        <v>1774.9999999999998</v>
      </c>
      <c r="L312" s="71">
        <f t="shared" si="64"/>
        <v>275</v>
      </c>
      <c r="M312" s="102">
        <v>760</v>
      </c>
      <c r="N312" s="59">
        <f t="shared" si="65"/>
        <v>1772.5000000000002</v>
      </c>
      <c r="O312" s="59"/>
      <c r="P312" s="59">
        <f t="shared" si="57"/>
        <v>1477.5</v>
      </c>
      <c r="Q312" s="59">
        <f t="shared" si="58"/>
        <v>1502.5</v>
      </c>
      <c r="R312" s="59">
        <f t="shared" si="59"/>
        <v>3822.5</v>
      </c>
      <c r="S312" s="69">
        <f t="shared" si="62"/>
        <v>23497.5</v>
      </c>
      <c r="T312" s="72" t="s">
        <v>39</v>
      </c>
    </row>
    <row r="313" spans="1:20" s="39" customFormat="1" x14ac:dyDescent="0.25">
      <c r="A313" s="86">
        <v>307</v>
      </c>
      <c r="B313" s="55" t="s">
        <v>299</v>
      </c>
      <c r="C313" s="55" t="s">
        <v>854</v>
      </c>
      <c r="D313" s="55" t="s">
        <v>296</v>
      </c>
      <c r="E313" s="55" t="s">
        <v>347</v>
      </c>
      <c r="F313" s="56" t="s">
        <v>863</v>
      </c>
      <c r="G313" s="57">
        <v>90000</v>
      </c>
      <c r="H313" s="57">
        <v>8895.39</v>
      </c>
      <c r="I313" s="59">
        <v>25</v>
      </c>
      <c r="J313" s="103">
        <v>2583</v>
      </c>
      <c r="K313" s="96">
        <f t="shared" si="63"/>
        <v>6389.9999999999991</v>
      </c>
      <c r="L313" s="71">
        <v>851.51</v>
      </c>
      <c r="M313" s="102">
        <v>2736</v>
      </c>
      <c r="N313" s="59">
        <f t="shared" si="65"/>
        <v>6381</v>
      </c>
      <c r="O313" s="59"/>
      <c r="P313" s="59">
        <f t="shared" si="57"/>
        <v>5319</v>
      </c>
      <c r="Q313" s="59">
        <f t="shared" si="58"/>
        <v>14239.39</v>
      </c>
      <c r="R313" s="59">
        <f t="shared" si="59"/>
        <v>13622.509999999998</v>
      </c>
      <c r="S313" s="59">
        <f t="shared" si="62"/>
        <v>75760.61</v>
      </c>
      <c r="T313" s="72" t="s">
        <v>39</v>
      </c>
    </row>
    <row r="314" spans="1:20" s="39" customFormat="1" x14ac:dyDescent="0.25">
      <c r="A314" s="86">
        <v>308</v>
      </c>
      <c r="B314" s="55" t="s">
        <v>287</v>
      </c>
      <c r="C314" s="55" t="s">
        <v>854</v>
      </c>
      <c r="D314" s="55" t="s">
        <v>286</v>
      </c>
      <c r="E314" s="55" t="s">
        <v>347</v>
      </c>
      <c r="F314" s="56" t="s">
        <v>863</v>
      </c>
      <c r="G314" s="57">
        <v>46000</v>
      </c>
      <c r="H314" s="57">
        <v>1289.46</v>
      </c>
      <c r="I314" s="59">
        <v>25</v>
      </c>
      <c r="J314" s="103">
        <v>1320.2</v>
      </c>
      <c r="K314" s="96">
        <f t="shared" si="63"/>
        <v>3265.9999999999995</v>
      </c>
      <c r="L314" s="71">
        <f t="shared" si="64"/>
        <v>506.00000000000006</v>
      </c>
      <c r="M314" s="102">
        <v>1398.4</v>
      </c>
      <c r="N314" s="59">
        <f t="shared" si="65"/>
        <v>3261.4</v>
      </c>
      <c r="O314" s="59"/>
      <c r="P314" s="59">
        <f t="shared" si="57"/>
        <v>2718.6000000000004</v>
      </c>
      <c r="Q314" s="59">
        <f t="shared" si="58"/>
        <v>4033.06</v>
      </c>
      <c r="R314" s="59">
        <f t="shared" si="59"/>
        <v>7033.4</v>
      </c>
      <c r="S314" s="59">
        <f t="shared" si="62"/>
        <v>41966.94</v>
      </c>
      <c r="T314" s="72" t="s">
        <v>39</v>
      </c>
    </row>
    <row r="315" spans="1:20" s="39" customFormat="1" x14ac:dyDescent="0.25">
      <c r="A315" s="86">
        <v>309</v>
      </c>
      <c r="B315" s="55" t="s">
        <v>1114</v>
      </c>
      <c r="C315" s="55" t="s">
        <v>854</v>
      </c>
      <c r="D315" s="55" t="s">
        <v>286</v>
      </c>
      <c r="E315" s="55" t="s">
        <v>345</v>
      </c>
      <c r="F315" s="56" t="s">
        <v>862</v>
      </c>
      <c r="G315" s="57">
        <v>46000</v>
      </c>
      <c r="H315" s="58">
        <v>774.82</v>
      </c>
      <c r="I315" s="59">
        <v>25</v>
      </c>
      <c r="J315" s="103">
        <v>1320.2</v>
      </c>
      <c r="K315" s="96">
        <f t="shared" si="63"/>
        <v>3265.9999999999995</v>
      </c>
      <c r="L315" s="71">
        <f t="shared" si="64"/>
        <v>506.00000000000006</v>
      </c>
      <c r="M315" s="102">
        <v>1398.4</v>
      </c>
      <c r="N315" s="59">
        <f t="shared" si="65"/>
        <v>3261.4</v>
      </c>
      <c r="O315" s="59"/>
      <c r="P315" s="59">
        <f t="shared" ref="P315:P375" si="66">+J315+M315</f>
        <v>2718.6000000000004</v>
      </c>
      <c r="Q315" s="59">
        <f t="shared" si="58"/>
        <v>3518.42</v>
      </c>
      <c r="R315" s="59">
        <f t="shared" si="59"/>
        <v>7033.4</v>
      </c>
      <c r="S315" s="59">
        <f t="shared" si="62"/>
        <v>42481.58</v>
      </c>
      <c r="T315" s="72" t="s">
        <v>39</v>
      </c>
    </row>
    <row r="316" spans="1:20" s="39" customFormat="1" x14ac:dyDescent="0.25">
      <c r="A316" s="86">
        <v>310</v>
      </c>
      <c r="B316" s="55" t="s">
        <v>288</v>
      </c>
      <c r="C316" s="55" t="s">
        <v>854</v>
      </c>
      <c r="D316" s="55" t="s">
        <v>286</v>
      </c>
      <c r="E316" s="55" t="s">
        <v>345</v>
      </c>
      <c r="F316" s="56" t="s">
        <v>863</v>
      </c>
      <c r="G316" s="57">
        <v>46000</v>
      </c>
      <c r="H316" s="93">
        <v>1289.46</v>
      </c>
      <c r="I316" s="59">
        <v>25</v>
      </c>
      <c r="J316" s="103">
        <v>1320.2</v>
      </c>
      <c r="K316" s="96">
        <f t="shared" si="63"/>
        <v>3265.9999999999995</v>
      </c>
      <c r="L316" s="71">
        <f t="shared" si="64"/>
        <v>506.00000000000006</v>
      </c>
      <c r="M316" s="102">
        <v>1398.4</v>
      </c>
      <c r="N316" s="59">
        <f t="shared" si="65"/>
        <v>3261.4</v>
      </c>
      <c r="O316" s="59"/>
      <c r="P316" s="59">
        <f t="shared" si="66"/>
        <v>2718.6000000000004</v>
      </c>
      <c r="Q316" s="59">
        <f t="shared" si="58"/>
        <v>4033.06</v>
      </c>
      <c r="R316" s="59">
        <f t="shared" si="59"/>
        <v>7033.4</v>
      </c>
      <c r="S316" s="59">
        <f t="shared" si="62"/>
        <v>41966.94</v>
      </c>
      <c r="T316" s="72" t="s">
        <v>39</v>
      </c>
    </row>
    <row r="317" spans="1:20" s="39" customFormat="1" x14ac:dyDescent="0.25">
      <c r="A317" s="86">
        <v>311</v>
      </c>
      <c r="B317" s="55" t="s">
        <v>289</v>
      </c>
      <c r="C317" s="55" t="s">
        <v>854</v>
      </c>
      <c r="D317" s="55" t="s">
        <v>286</v>
      </c>
      <c r="E317" s="55" t="s">
        <v>345</v>
      </c>
      <c r="F317" s="56" t="s">
        <v>863</v>
      </c>
      <c r="G317" s="57">
        <v>46000</v>
      </c>
      <c r="H317" s="58">
        <v>774.82</v>
      </c>
      <c r="I317" s="59">
        <v>25</v>
      </c>
      <c r="J317" s="103">
        <v>1320.2</v>
      </c>
      <c r="K317" s="96">
        <f t="shared" si="63"/>
        <v>3265.9999999999995</v>
      </c>
      <c r="L317" s="71">
        <f t="shared" si="64"/>
        <v>506.00000000000006</v>
      </c>
      <c r="M317" s="102">
        <v>1398.4</v>
      </c>
      <c r="N317" s="59">
        <f t="shared" si="65"/>
        <v>3261.4</v>
      </c>
      <c r="O317" s="59"/>
      <c r="P317" s="59">
        <f t="shared" si="66"/>
        <v>2718.6000000000004</v>
      </c>
      <c r="Q317" s="59">
        <f t="shared" si="58"/>
        <v>3518.42</v>
      </c>
      <c r="R317" s="59">
        <f t="shared" si="59"/>
        <v>7033.4</v>
      </c>
      <c r="S317" s="59">
        <f t="shared" si="62"/>
        <v>42481.58</v>
      </c>
      <c r="T317" s="72" t="s">
        <v>39</v>
      </c>
    </row>
    <row r="318" spans="1:20" s="39" customFormat="1" x14ac:dyDescent="0.25">
      <c r="A318" s="86">
        <v>312</v>
      </c>
      <c r="B318" s="55" t="s">
        <v>290</v>
      </c>
      <c r="C318" s="55" t="s">
        <v>854</v>
      </c>
      <c r="D318" s="55" t="s">
        <v>286</v>
      </c>
      <c r="E318" s="55" t="s">
        <v>123</v>
      </c>
      <c r="F318" s="56" t="s">
        <v>862</v>
      </c>
      <c r="G318" s="57">
        <v>25000</v>
      </c>
      <c r="H318" s="58">
        <v>0</v>
      </c>
      <c r="I318" s="59">
        <v>25</v>
      </c>
      <c r="J318" s="103">
        <v>717.5</v>
      </c>
      <c r="K318" s="96">
        <f t="shared" si="63"/>
        <v>1774.9999999999998</v>
      </c>
      <c r="L318" s="71">
        <f t="shared" si="64"/>
        <v>275</v>
      </c>
      <c r="M318" s="102">
        <v>760</v>
      </c>
      <c r="N318" s="59">
        <f t="shared" si="65"/>
        <v>1772.5000000000002</v>
      </c>
      <c r="O318" s="59"/>
      <c r="P318" s="59">
        <f t="shared" si="66"/>
        <v>1477.5</v>
      </c>
      <c r="Q318" s="59">
        <f t="shared" si="58"/>
        <v>1502.5</v>
      </c>
      <c r="R318" s="59">
        <f t="shared" si="59"/>
        <v>3822.5</v>
      </c>
      <c r="S318" s="59">
        <f t="shared" si="62"/>
        <v>23497.5</v>
      </c>
      <c r="T318" s="72" t="s">
        <v>39</v>
      </c>
    </row>
    <row r="319" spans="1:20" s="39" customFormat="1" x14ac:dyDescent="0.25">
      <c r="A319" s="86">
        <v>313</v>
      </c>
      <c r="B319" s="55" t="s">
        <v>291</v>
      </c>
      <c r="C319" s="55" t="s">
        <v>854</v>
      </c>
      <c r="D319" s="55" t="s">
        <v>286</v>
      </c>
      <c r="E319" s="55" t="s">
        <v>123</v>
      </c>
      <c r="F319" s="56" t="s">
        <v>862</v>
      </c>
      <c r="G319" s="57">
        <v>25000</v>
      </c>
      <c r="H319" s="58">
        <v>0</v>
      </c>
      <c r="I319" s="59">
        <v>25</v>
      </c>
      <c r="J319" s="103">
        <v>717.5</v>
      </c>
      <c r="K319" s="96">
        <f t="shared" si="63"/>
        <v>1774.9999999999998</v>
      </c>
      <c r="L319" s="71">
        <f t="shared" si="64"/>
        <v>275</v>
      </c>
      <c r="M319" s="102">
        <v>760</v>
      </c>
      <c r="N319" s="59">
        <f t="shared" si="65"/>
        <v>1772.5000000000002</v>
      </c>
      <c r="O319" s="59"/>
      <c r="P319" s="59">
        <f t="shared" si="66"/>
        <v>1477.5</v>
      </c>
      <c r="Q319" s="59">
        <f t="shared" si="58"/>
        <v>1502.5</v>
      </c>
      <c r="R319" s="59">
        <f t="shared" si="59"/>
        <v>3822.5</v>
      </c>
      <c r="S319" s="59">
        <f t="shared" si="62"/>
        <v>23497.5</v>
      </c>
      <c r="T319" s="72" t="s">
        <v>39</v>
      </c>
    </row>
    <row r="320" spans="1:20" s="39" customFormat="1" x14ac:dyDescent="0.25">
      <c r="A320" s="86">
        <v>314</v>
      </c>
      <c r="B320" s="55" t="s">
        <v>924</v>
      </c>
      <c r="C320" s="55" t="s">
        <v>854</v>
      </c>
      <c r="D320" s="55" t="s">
        <v>286</v>
      </c>
      <c r="E320" s="55" t="s">
        <v>166</v>
      </c>
      <c r="F320" s="56" t="s">
        <v>862</v>
      </c>
      <c r="G320" s="57">
        <v>16000</v>
      </c>
      <c r="H320" s="58">
        <v>0</v>
      </c>
      <c r="I320" s="59">
        <v>25</v>
      </c>
      <c r="J320" s="103">
        <v>459.2</v>
      </c>
      <c r="K320" s="96">
        <f t="shared" si="63"/>
        <v>1136</v>
      </c>
      <c r="L320" s="71">
        <f t="shared" si="64"/>
        <v>176.00000000000003</v>
      </c>
      <c r="M320" s="102">
        <v>486.4</v>
      </c>
      <c r="N320" s="59">
        <f t="shared" si="65"/>
        <v>1134.4000000000001</v>
      </c>
      <c r="O320" s="59"/>
      <c r="P320" s="59">
        <f t="shared" si="66"/>
        <v>945.59999999999991</v>
      </c>
      <c r="Q320" s="59">
        <f t="shared" si="58"/>
        <v>970.59999999999991</v>
      </c>
      <c r="R320" s="59">
        <f t="shared" si="59"/>
        <v>2446.4</v>
      </c>
      <c r="S320" s="59">
        <f t="shared" si="62"/>
        <v>15029.4</v>
      </c>
      <c r="T320" s="72" t="s">
        <v>39</v>
      </c>
    </row>
    <row r="321" spans="1:20" s="39" customFormat="1" x14ac:dyDescent="0.25">
      <c r="A321" s="86">
        <v>315</v>
      </c>
      <c r="B321" s="55" t="s">
        <v>292</v>
      </c>
      <c r="C321" s="55" t="s">
        <v>854</v>
      </c>
      <c r="D321" s="55" t="s">
        <v>286</v>
      </c>
      <c r="E321" s="55" t="s">
        <v>347</v>
      </c>
      <c r="F321" s="56" t="s">
        <v>863</v>
      </c>
      <c r="G321" s="57">
        <v>46000</v>
      </c>
      <c r="H321" s="93">
        <v>1289.46</v>
      </c>
      <c r="I321" s="59">
        <v>25</v>
      </c>
      <c r="J321" s="103">
        <v>1320.2</v>
      </c>
      <c r="K321" s="96">
        <f t="shared" si="63"/>
        <v>3265.9999999999995</v>
      </c>
      <c r="L321" s="71">
        <f t="shared" si="64"/>
        <v>506.00000000000006</v>
      </c>
      <c r="M321" s="102">
        <v>1398.4</v>
      </c>
      <c r="N321" s="59">
        <f t="shared" si="65"/>
        <v>3261.4</v>
      </c>
      <c r="O321" s="59"/>
      <c r="P321" s="59">
        <f t="shared" si="66"/>
        <v>2718.6000000000004</v>
      </c>
      <c r="Q321" s="59">
        <f t="shared" si="58"/>
        <v>4033.06</v>
      </c>
      <c r="R321" s="59">
        <f t="shared" si="59"/>
        <v>7033.4</v>
      </c>
      <c r="S321" s="59">
        <f t="shared" si="62"/>
        <v>41966.94</v>
      </c>
      <c r="T321" s="72" t="s">
        <v>39</v>
      </c>
    </row>
    <row r="322" spans="1:20" s="39" customFormat="1" x14ac:dyDescent="0.25">
      <c r="A322" s="86">
        <v>316</v>
      </c>
      <c r="B322" s="55" t="s">
        <v>293</v>
      </c>
      <c r="C322" s="55" t="s">
        <v>854</v>
      </c>
      <c r="D322" s="55" t="s">
        <v>286</v>
      </c>
      <c r="E322" s="55" t="s">
        <v>123</v>
      </c>
      <c r="F322" s="56" t="s">
        <v>862</v>
      </c>
      <c r="G322" s="57">
        <v>25000</v>
      </c>
      <c r="H322" s="58">
        <v>0</v>
      </c>
      <c r="I322" s="59">
        <v>25</v>
      </c>
      <c r="J322" s="103">
        <v>717.5</v>
      </c>
      <c r="K322" s="96">
        <f t="shared" si="63"/>
        <v>1774.9999999999998</v>
      </c>
      <c r="L322" s="71">
        <f t="shared" si="64"/>
        <v>275</v>
      </c>
      <c r="M322" s="102">
        <v>760</v>
      </c>
      <c r="N322" s="59">
        <f t="shared" si="65"/>
        <v>1772.5000000000002</v>
      </c>
      <c r="O322" s="59"/>
      <c r="P322" s="59">
        <f t="shared" si="66"/>
        <v>1477.5</v>
      </c>
      <c r="Q322" s="59">
        <f t="shared" si="58"/>
        <v>1502.5</v>
      </c>
      <c r="R322" s="59">
        <f t="shared" si="59"/>
        <v>3822.5</v>
      </c>
      <c r="S322" s="59">
        <f t="shared" si="62"/>
        <v>23497.5</v>
      </c>
      <c r="T322" s="72" t="s">
        <v>39</v>
      </c>
    </row>
    <row r="323" spans="1:20" s="39" customFormat="1" x14ac:dyDescent="0.25">
      <c r="A323" s="86">
        <v>317</v>
      </c>
      <c r="B323" s="55" t="s">
        <v>295</v>
      </c>
      <c r="C323" s="55" t="s">
        <v>854</v>
      </c>
      <c r="D323" s="55" t="s">
        <v>294</v>
      </c>
      <c r="E323" s="55" t="s">
        <v>123</v>
      </c>
      <c r="F323" s="56" t="s">
        <v>862</v>
      </c>
      <c r="G323" s="57">
        <v>25000</v>
      </c>
      <c r="H323" s="58">
        <v>0</v>
      </c>
      <c r="I323" s="59">
        <v>25</v>
      </c>
      <c r="J323" s="103">
        <v>717.5</v>
      </c>
      <c r="K323" s="96">
        <f t="shared" si="63"/>
        <v>1774.9999999999998</v>
      </c>
      <c r="L323" s="71">
        <f t="shared" si="64"/>
        <v>275</v>
      </c>
      <c r="M323" s="102">
        <v>760</v>
      </c>
      <c r="N323" s="59">
        <f t="shared" si="65"/>
        <v>1772.5000000000002</v>
      </c>
      <c r="O323" s="59"/>
      <c r="P323" s="59">
        <f t="shared" si="66"/>
        <v>1477.5</v>
      </c>
      <c r="Q323" s="59">
        <f t="shared" si="58"/>
        <v>1502.5</v>
      </c>
      <c r="R323" s="59">
        <f t="shared" si="59"/>
        <v>3822.5</v>
      </c>
      <c r="S323" s="59">
        <f t="shared" si="62"/>
        <v>23497.5</v>
      </c>
      <c r="T323" s="72" t="s">
        <v>39</v>
      </c>
    </row>
    <row r="324" spans="1:20" s="39" customFormat="1" x14ac:dyDescent="0.25">
      <c r="A324" s="86">
        <v>318</v>
      </c>
      <c r="B324" s="55" t="s">
        <v>301</v>
      </c>
      <c r="C324" s="55" t="s">
        <v>855</v>
      </c>
      <c r="D324" s="55" t="s">
        <v>300</v>
      </c>
      <c r="E324" s="55" t="s">
        <v>62</v>
      </c>
      <c r="F324" s="56" t="s">
        <v>862</v>
      </c>
      <c r="G324" s="57">
        <v>25000</v>
      </c>
      <c r="H324" s="58">
        <v>0</v>
      </c>
      <c r="I324" s="59">
        <v>25</v>
      </c>
      <c r="J324" s="103">
        <v>717.5</v>
      </c>
      <c r="K324" s="96">
        <f t="shared" si="63"/>
        <v>1774.9999999999998</v>
      </c>
      <c r="L324" s="71">
        <f t="shared" si="64"/>
        <v>275</v>
      </c>
      <c r="M324" s="102">
        <v>760</v>
      </c>
      <c r="N324" s="59">
        <f t="shared" si="65"/>
        <v>1772.5000000000002</v>
      </c>
      <c r="O324" s="59"/>
      <c r="P324" s="59">
        <f t="shared" si="66"/>
        <v>1477.5</v>
      </c>
      <c r="Q324" s="59">
        <f t="shared" ref="Q324:Q387" si="67">+H324+I324+J324+M324+O324</f>
        <v>1502.5</v>
      </c>
      <c r="R324" s="59">
        <f t="shared" ref="R324:R387" si="68">+K324+L324+N324</f>
        <v>3822.5</v>
      </c>
      <c r="S324" s="59">
        <f t="shared" si="62"/>
        <v>23497.5</v>
      </c>
      <c r="T324" s="72" t="s">
        <v>39</v>
      </c>
    </row>
    <row r="325" spans="1:20" s="39" customFormat="1" x14ac:dyDescent="0.25">
      <c r="A325" s="86">
        <v>319</v>
      </c>
      <c r="B325" s="55" t="s">
        <v>360</v>
      </c>
      <c r="C325" s="55" t="s">
        <v>855</v>
      </c>
      <c r="D325" s="55" t="s">
        <v>359</v>
      </c>
      <c r="E325" s="55" t="s">
        <v>62</v>
      </c>
      <c r="F325" s="56" t="s">
        <v>862</v>
      </c>
      <c r="G325" s="57">
        <v>25000</v>
      </c>
      <c r="H325" s="58">
        <v>0</v>
      </c>
      <c r="I325" s="59">
        <v>25</v>
      </c>
      <c r="J325" s="103">
        <v>717.5</v>
      </c>
      <c r="K325" s="96">
        <f t="shared" si="63"/>
        <v>1774.9999999999998</v>
      </c>
      <c r="L325" s="71">
        <f t="shared" si="64"/>
        <v>275</v>
      </c>
      <c r="M325" s="102">
        <v>760</v>
      </c>
      <c r="N325" s="59">
        <f t="shared" si="65"/>
        <v>1772.5000000000002</v>
      </c>
      <c r="O325" s="59"/>
      <c r="P325" s="59">
        <f t="shared" si="66"/>
        <v>1477.5</v>
      </c>
      <c r="Q325" s="59">
        <f t="shared" si="67"/>
        <v>1502.5</v>
      </c>
      <c r="R325" s="59">
        <f t="shared" si="68"/>
        <v>3822.5</v>
      </c>
      <c r="S325" s="59">
        <f t="shared" si="62"/>
        <v>23497.5</v>
      </c>
      <c r="T325" s="72" t="s">
        <v>39</v>
      </c>
    </row>
    <row r="326" spans="1:20" s="39" customFormat="1" x14ac:dyDescent="0.25">
      <c r="A326" s="86">
        <v>320</v>
      </c>
      <c r="B326" s="55" t="s">
        <v>283</v>
      </c>
      <c r="C326" s="55" t="s">
        <v>854</v>
      </c>
      <c r="D326" s="55" t="s">
        <v>282</v>
      </c>
      <c r="E326" s="55" t="s">
        <v>347</v>
      </c>
      <c r="F326" s="56" t="s">
        <v>862</v>
      </c>
      <c r="G326" s="57">
        <v>46000</v>
      </c>
      <c r="H326" s="93">
        <v>1032.1400000000001</v>
      </c>
      <c r="I326" s="59">
        <v>25</v>
      </c>
      <c r="J326" s="103">
        <v>1320.2</v>
      </c>
      <c r="K326" s="96">
        <f t="shared" si="63"/>
        <v>3265.9999999999995</v>
      </c>
      <c r="L326" s="71">
        <f t="shared" si="64"/>
        <v>506.00000000000006</v>
      </c>
      <c r="M326" s="102">
        <v>1398.4</v>
      </c>
      <c r="N326" s="59">
        <f t="shared" si="65"/>
        <v>3261.4</v>
      </c>
      <c r="O326" s="59"/>
      <c r="P326" s="59">
        <f t="shared" si="66"/>
        <v>2718.6000000000004</v>
      </c>
      <c r="Q326" s="59">
        <f t="shared" si="67"/>
        <v>3775.7400000000002</v>
      </c>
      <c r="R326" s="59">
        <f t="shared" si="68"/>
        <v>7033.4</v>
      </c>
      <c r="S326" s="59">
        <f t="shared" si="62"/>
        <v>42224.26</v>
      </c>
      <c r="T326" s="72" t="s">
        <v>39</v>
      </c>
    </row>
    <row r="327" spans="1:20" s="39" customFormat="1" x14ac:dyDescent="0.25">
      <c r="A327" s="86">
        <v>321</v>
      </c>
      <c r="B327" s="55" t="s">
        <v>904</v>
      </c>
      <c r="C327" s="55" t="s">
        <v>854</v>
      </c>
      <c r="D327" s="55" t="s">
        <v>282</v>
      </c>
      <c r="E327" s="55" t="s">
        <v>905</v>
      </c>
      <c r="F327" s="56" t="s">
        <v>862</v>
      </c>
      <c r="G327" s="57">
        <v>25000</v>
      </c>
      <c r="H327" s="58">
        <v>0</v>
      </c>
      <c r="I327" s="59">
        <v>25</v>
      </c>
      <c r="J327" s="103">
        <v>717.5</v>
      </c>
      <c r="K327" s="96">
        <f t="shared" si="63"/>
        <v>1774.9999999999998</v>
      </c>
      <c r="L327" s="71">
        <f t="shared" si="64"/>
        <v>275</v>
      </c>
      <c r="M327" s="102">
        <v>760</v>
      </c>
      <c r="N327" s="59">
        <f t="shared" si="65"/>
        <v>1772.5000000000002</v>
      </c>
      <c r="O327" s="59"/>
      <c r="P327" s="59">
        <f t="shared" si="66"/>
        <v>1477.5</v>
      </c>
      <c r="Q327" s="59">
        <f t="shared" si="67"/>
        <v>1502.5</v>
      </c>
      <c r="R327" s="59">
        <f t="shared" si="68"/>
        <v>3822.5</v>
      </c>
      <c r="S327" s="59">
        <f t="shared" si="62"/>
        <v>23497.5</v>
      </c>
      <c r="T327" s="72" t="s">
        <v>39</v>
      </c>
    </row>
    <row r="328" spans="1:20" s="39" customFormat="1" x14ac:dyDescent="0.25">
      <c r="A328" s="86">
        <v>322</v>
      </c>
      <c r="B328" s="55" t="s">
        <v>932</v>
      </c>
      <c r="C328" s="55" t="s">
        <v>854</v>
      </c>
      <c r="D328" s="55" t="s">
        <v>933</v>
      </c>
      <c r="E328" s="55" t="s">
        <v>905</v>
      </c>
      <c r="F328" s="56" t="s">
        <v>862</v>
      </c>
      <c r="G328" s="57">
        <v>25000</v>
      </c>
      <c r="H328" s="58">
        <v>0</v>
      </c>
      <c r="I328" s="59">
        <v>25</v>
      </c>
      <c r="J328" s="103">
        <v>717.5</v>
      </c>
      <c r="K328" s="96">
        <f t="shared" si="63"/>
        <v>1774.9999999999998</v>
      </c>
      <c r="L328" s="71">
        <f t="shared" si="64"/>
        <v>275</v>
      </c>
      <c r="M328" s="102">
        <v>760</v>
      </c>
      <c r="N328" s="59">
        <f t="shared" si="65"/>
        <v>1772.5000000000002</v>
      </c>
      <c r="O328" s="59"/>
      <c r="P328" s="59">
        <f t="shared" si="66"/>
        <v>1477.5</v>
      </c>
      <c r="Q328" s="59">
        <f t="shared" si="67"/>
        <v>1502.5</v>
      </c>
      <c r="R328" s="59">
        <f t="shared" si="68"/>
        <v>3822.5</v>
      </c>
      <c r="S328" s="59">
        <f t="shared" si="62"/>
        <v>23497.5</v>
      </c>
      <c r="T328" s="72" t="s">
        <v>39</v>
      </c>
    </row>
    <row r="329" spans="1:20" s="39" customFormat="1" x14ac:dyDescent="0.25">
      <c r="A329" s="86">
        <v>323</v>
      </c>
      <c r="B329" s="55" t="s">
        <v>998</v>
      </c>
      <c r="C329" s="55" t="s">
        <v>855</v>
      </c>
      <c r="D329" s="55" t="s">
        <v>933</v>
      </c>
      <c r="E329" s="55" t="s">
        <v>905</v>
      </c>
      <c r="F329" s="56" t="s">
        <v>862</v>
      </c>
      <c r="G329" s="57">
        <v>25000</v>
      </c>
      <c r="H329" s="58">
        <v>0</v>
      </c>
      <c r="I329" s="59">
        <v>25</v>
      </c>
      <c r="J329" s="103">
        <v>717.5</v>
      </c>
      <c r="K329" s="96">
        <f t="shared" si="63"/>
        <v>1774.9999999999998</v>
      </c>
      <c r="L329" s="71">
        <f t="shared" si="64"/>
        <v>275</v>
      </c>
      <c r="M329" s="102">
        <v>760</v>
      </c>
      <c r="N329" s="59">
        <f t="shared" si="65"/>
        <v>1772.5000000000002</v>
      </c>
      <c r="O329" s="59"/>
      <c r="P329" s="59">
        <f t="shared" si="66"/>
        <v>1477.5</v>
      </c>
      <c r="Q329" s="59">
        <f t="shared" si="67"/>
        <v>1502.5</v>
      </c>
      <c r="R329" s="59">
        <f t="shared" si="68"/>
        <v>3822.5</v>
      </c>
      <c r="S329" s="59">
        <f t="shared" si="62"/>
        <v>23497.5</v>
      </c>
      <c r="T329" s="72" t="s">
        <v>39</v>
      </c>
    </row>
    <row r="330" spans="1:20" s="39" customFormat="1" x14ac:dyDescent="0.25">
      <c r="A330" s="86">
        <v>324</v>
      </c>
      <c r="B330" s="55" t="s">
        <v>1004</v>
      </c>
      <c r="C330" s="55" t="s">
        <v>854</v>
      </c>
      <c r="D330" s="55" t="s">
        <v>933</v>
      </c>
      <c r="E330" s="55" t="s">
        <v>166</v>
      </c>
      <c r="F330" s="56" t="s">
        <v>858</v>
      </c>
      <c r="G330" s="57">
        <v>16000</v>
      </c>
      <c r="H330" s="58">
        <v>0</v>
      </c>
      <c r="I330" s="59">
        <v>25</v>
      </c>
      <c r="J330" s="103">
        <v>459.2</v>
      </c>
      <c r="K330" s="96">
        <f t="shared" si="63"/>
        <v>1136</v>
      </c>
      <c r="L330" s="71">
        <f t="shared" si="64"/>
        <v>176.00000000000003</v>
      </c>
      <c r="M330" s="102">
        <v>486.4</v>
      </c>
      <c r="N330" s="59">
        <f t="shared" si="65"/>
        <v>1134.4000000000001</v>
      </c>
      <c r="O330" s="59"/>
      <c r="P330" s="59">
        <f t="shared" si="66"/>
        <v>945.59999999999991</v>
      </c>
      <c r="Q330" s="59">
        <f t="shared" si="67"/>
        <v>970.59999999999991</v>
      </c>
      <c r="R330" s="59">
        <f t="shared" si="68"/>
        <v>2446.4</v>
      </c>
      <c r="S330" s="59">
        <f t="shared" si="62"/>
        <v>15029.4</v>
      </c>
      <c r="T330" s="72" t="s">
        <v>39</v>
      </c>
    </row>
    <row r="331" spans="1:20" s="39" customFormat="1" x14ac:dyDescent="0.25">
      <c r="A331" s="86">
        <v>325</v>
      </c>
      <c r="B331" s="55" t="s">
        <v>285</v>
      </c>
      <c r="C331" s="55" t="s">
        <v>854</v>
      </c>
      <c r="D331" s="55" t="s">
        <v>284</v>
      </c>
      <c r="E331" s="55" t="s">
        <v>62</v>
      </c>
      <c r="F331" s="56" t="s">
        <v>862</v>
      </c>
      <c r="G331" s="57">
        <v>25000</v>
      </c>
      <c r="H331" s="58">
        <v>0</v>
      </c>
      <c r="I331" s="59">
        <v>25</v>
      </c>
      <c r="J331" s="103">
        <v>717.5</v>
      </c>
      <c r="K331" s="96">
        <f t="shared" si="63"/>
        <v>1774.9999999999998</v>
      </c>
      <c r="L331" s="71">
        <f t="shared" si="64"/>
        <v>275</v>
      </c>
      <c r="M331" s="102">
        <v>760</v>
      </c>
      <c r="N331" s="59">
        <f t="shared" si="65"/>
        <v>1772.5000000000002</v>
      </c>
      <c r="O331" s="59"/>
      <c r="P331" s="59">
        <f t="shared" si="66"/>
        <v>1477.5</v>
      </c>
      <c r="Q331" s="59">
        <f t="shared" si="67"/>
        <v>1502.5</v>
      </c>
      <c r="R331" s="59">
        <f t="shared" si="68"/>
        <v>3822.5</v>
      </c>
      <c r="S331" s="59">
        <f t="shared" si="62"/>
        <v>23497.5</v>
      </c>
      <c r="T331" s="72" t="s">
        <v>39</v>
      </c>
    </row>
    <row r="332" spans="1:20" s="39" customFormat="1" x14ac:dyDescent="0.25">
      <c r="A332" s="86">
        <v>326</v>
      </c>
      <c r="B332" s="55" t="s">
        <v>963</v>
      </c>
      <c r="C332" s="55" t="s">
        <v>854</v>
      </c>
      <c r="D332" s="55" t="s">
        <v>284</v>
      </c>
      <c r="E332" s="55" t="s">
        <v>907</v>
      </c>
      <c r="F332" s="56" t="s">
        <v>862</v>
      </c>
      <c r="G332" s="57">
        <v>25000</v>
      </c>
      <c r="H332" s="58">
        <v>0</v>
      </c>
      <c r="I332" s="59">
        <v>25</v>
      </c>
      <c r="J332" s="103">
        <v>717.5</v>
      </c>
      <c r="K332" s="96">
        <f t="shared" si="63"/>
        <v>1774.9999999999998</v>
      </c>
      <c r="L332" s="71">
        <f t="shared" si="64"/>
        <v>275</v>
      </c>
      <c r="M332" s="102">
        <v>760</v>
      </c>
      <c r="N332" s="59">
        <f t="shared" si="65"/>
        <v>1772.5000000000002</v>
      </c>
      <c r="O332" s="59"/>
      <c r="P332" s="59">
        <f t="shared" si="66"/>
        <v>1477.5</v>
      </c>
      <c r="Q332" s="59">
        <f t="shared" si="67"/>
        <v>1502.5</v>
      </c>
      <c r="R332" s="59">
        <f t="shared" si="68"/>
        <v>3822.5</v>
      </c>
      <c r="S332" s="59">
        <f t="shared" si="62"/>
        <v>23497.5</v>
      </c>
      <c r="T332" s="72" t="s">
        <v>39</v>
      </c>
    </row>
    <row r="333" spans="1:20" s="39" customFormat="1" x14ac:dyDescent="0.25">
      <c r="A333" s="86">
        <v>327</v>
      </c>
      <c r="B333" s="55" t="s">
        <v>984</v>
      </c>
      <c r="C333" s="55" t="s">
        <v>854</v>
      </c>
      <c r="D333" s="55" t="s">
        <v>983</v>
      </c>
      <c r="E333" s="55" t="s">
        <v>95</v>
      </c>
      <c r="F333" s="56" t="s">
        <v>862</v>
      </c>
      <c r="G333" s="57">
        <v>25000</v>
      </c>
      <c r="H333" s="58">
        <v>0</v>
      </c>
      <c r="I333" s="59">
        <v>25</v>
      </c>
      <c r="J333" s="103">
        <v>717.5</v>
      </c>
      <c r="K333" s="96">
        <f t="shared" si="63"/>
        <v>1774.9999999999998</v>
      </c>
      <c r="L333" s="71">
        <f t="shared" si="64"/>
        <v>275</v>
      </c>
      <c r="M333" s="102">
        <v>760</v>
      </c>
      <c r="N333" s="59">
        <f t="shared" si="65"/>
        <v>1772.5000000000002</v>
      </c>
      <c r="O333" s="59"/>
      <c r="P333" s="59">
        <f t="shared" si="66"/>
        <v>1477.5</v>
      </c>
      <c r="Q333" s="59">
        <f t="shared" si="67"/>
        <v>1502.5</v>
      </c>
      <c r="R333" s="59">
        <f t="shared" si="68"/>
        <v>3822.5</v>
      </c>
      <c r="S333" s="59">
        <f t="shared" si="62"/>
        <v>23497.5</v>
      </c>
      <c r="T333" s="72" t="s">
        <v>39</v>
      </c>
    </row>
    <row r="334" spans="1:20" s="39" customFormat="1" x14ac:dyDescent="0.25">
      <c r="A334" s="86">
        <v>328</v>
      </c>
      <c r="B334" s="55" t="s">
        <v>972</v>
      </c>
      <c r="C334" s="55" t="s">
        <v>854</v>
      </c>
      <c r="D334" s="55" t="s">
        <v>971</v>
      </c>
      <c r="E334" s="55" t="s">
        <v>62</v>
      </c>
      <c r="F334" s="56" t="s">
        <v>862</v>
      </c>
      <c r="G334" s="57">
        <v>25000</v>
      </c>
      <c r="H334" s="58">
        <v>0</v>
      </c>
      <c r="I334" s="59">
        <v>25</v>
      </c>
      <c r="J334" s="103">
        <v>717.5</v>
      </c>
      <c r="K334" s="96">
        <f t="shared" si="63"/>
        <v>1774.9999999999998</v>
      </c>
      <c r="L334" s="71">
        <f t="shared" si="64"/>
        <v>275</v>
      </c>
      <c r="M334" s="102">
        <v>760</v>
      </c>
      <c r="N334" s="59">
        <f t="shared" si="65"/>
        <v>1772.5000000000002</v>
      </c>
      <c r="O334" s="59"/>
      <c r="P334" s="59">
        <f t="shared" si="66"/>
        <v>1477.5</v>
      </c>
      <c r="Q334" s="59">
        <f t="shared" si="67"/>
        <v>1502.5</v>
      </c>
      <c r="R334" s="59">
        <f t="shared" si="68"/>
        <v>3822.5</v>
      </c>
      <c r="S334" s="59">
        <f t="shared" si="62"/>
        <v>23497.5</v>
      </c>
      <c r="T334" s="72" t="s">
        <v>39</v>
      </c>
    </row>
    <row r="335" spans="1:20" s="39" customFormat="1" x14ac:dyDescent="0.25">
      <c r="A335" s="86">
        <v>329</v>
      </c>
      <c r="B335" s="55" t="s">
        <v>1013</v>
      </c>
      <c r="C335" s="55" t="s">
        <v>855</v>
      </c>
      <c r="D335" s="55" t="s">
        <v>1026</v>
      </c>
      <c r="E335" s="55" t="s">
        <v>62</v>
      </c>
      <c r="F335" s="56" t="s">
        <v>858</v>
      </c>
      <c r="G335" s="67">
        <v>25000</v>
      </c>
      <c r="H335" s="68">
        <v>0</v>
      </c>
      <c r="I335" s="59">
        <v>25</v>
      </c>
      <c r="J335" s="105">
        <v>717.5</v>
      </c>
      <c r="K335" s="99">
        <f t="shared" si="63"/>
        <v>1774.9999999999998</v>
      </c>
      <c r="L335" s="71">
        <f t="shared" si="64"/>
        <v>275</v>
      </c>
      <c r="M335" s="118">
        <v>760</v>
      </c>
      <c r="N335" s="69">
        <f t="shared" si="65"/>
        <v>1772.5000000000002</v>
      </c>
      <c r="O335" s="69"/>
      <c r="P335" s="69">
        <f t="shared" si="66"/>
        <v>1477.5</v>
      </c>
      <c r="Q335" s="59">
        <f t="shared" si="67"/>
        <v>1502.5</v>
      </c>
      <c r="R335" s="59">
        <f t="shared" si="68"/>
        <v>3822.5</v>
      </c>
      <c r="S335" s="69">
        <f t="shared" si="62"/>
        <v>23497.5</v>
      </c>
      <c r="T335" s="72" t="s">
        <v>39</v>
      </c>
    </row>
    <row r="336" spans="1:20" s="39" customFormat="1" x14ac:dyDescent="0.25">
      <c r="A336" s="86">
        <v>330</v>
      </c>
      <c r="B336" s="55" t="s">
        <v>1039</v>
      </c>
      <c r="C336" s="55" t="s">
        <v>854</v>
      </c>
      <c r="D336" s="55" t="s">
        <v>1038</v>
      </c>
      <c r="E336" s="55" t="s">
        <v>107</v>
      </c>
      <c r="F336" s="56" t="s">
        <v>858</v>
      </c>
      <c r="G336" s="67">
        <v>25000</v>
      </c>
      <c r="H336" s="68">
        <v>0</v>
      </c>
      <c r="I336" s="59">
        <v>25</v>
      </c>
      <c r="J336" s="105">
        <v>717.5</v>
      </c>
      <c r="K336" s="99">
        <f t="shared" si="63"/>
        <v>1774.9999999999998</v>
      </c>
      <c r="L336" s="71">
        <f t="shared" si="64"/>
        <v>275</v>
      </c>
      <c r="M336" s="118">
        <v>760</v>
      </c>
      <c r="N336" s="69">
        <f t="shared" si="65"/>
        <v>1772.5000000000002</v>
      </c>
      <c r="O336" s="69"/>
      <c r="P336" s="69">
        <f t="shared" si="66"/>
        <v>1477.5</v>
      </c>
      <c r="Q336" s="59">
        <f t="shared" si="67"/>
        <v>1502.5</v>
      </c>
      <c r="R336" s="59">
        <f t="shared" si="68"/>
        <v>3822.5</v>
      </c>
      <c r="S336" s="69">
        <f t="shared" si="62"/>
        <v>23497.5</v>
      </c>
      <c r="T336" s="72" t="s">
        <v>39</v>
      </c>
    </row>
    <row r="337" spans="1:20" s="39" customFormat="1" x14ac:dyDescent="0.25">
      <c r="A337" s="86">
        <v>331</v>
      </c>
      <c r="B337" s="55" t="s">
        <v>51</v>
      </c>
      <c r="C337" s="55" t="s">
        <v>854</v>
      </c>
      <c r="D337" s="55" t="s">
        <v>132</v>
      </c>
      <c r="E337" s="55" t="s">
        <v>60</v>
      </c>
      <c r="F337" s="56" t="s">
        <v>863</v>
      </c>
      <c r="G337" s="57">
        <v>45000</v>
      </c>
      <c r="H337" s="93">
        <v>1148.33</v>
      </c>
      <c r="I337" s="59">
        <v>25</v>
      </c>
      <c r="J337" s="103">
        <v>1291.5</v>
      </c>
      <c r="K337" s="96">
        <f t="shared" si="63"/>
        <v>3194.9999999999995</v>
      </c>
      <c r="L337" s="71">
        <f t="shared" si="64"/>
        <v>495.00000000000006</v>
      </c>
      <c r="M337" s="102">
        <v>1368</v>
      </c>
      <c r="N337" s="59">
        <f t="shared" si="65"/>
        <v>3190.5</v>
      </c>
      <c r="O337" s="59"/>
      <c r="P337" s="59">
        <f t="shared" si="66"/>
        <v>2659.5</v>
      </c>
      <c r="Q337" s="59">
        <f t="shared" si="67"/>
        <v>3832.83</v>
      </c>
      <c r="R337" s="59">
        <f t="shared" si="68"/>
        <v>6880.5</v>
      </c>
      <c r="S337" s="59">
        <f t="shared" si="62"/>
        <v>41167.17</v>
      </c>
      <c r="T337" s="72" t="s">
        <v>39</v>
      </c>
    </row>
    <row r="338" spans="1:20" s="39" customFormat="1" x14ac:dyDescent="0.25">
      <c r="A338" s="86">
        <v>332</v>
      </c>
      <c r="B338" s="55" t="s">
        <v>793</v>
      </c>
      <c r="C338" s="55" t="s">
        <v>855</v>
      </c>
      <c r="D338" s="55" t="s">
        <v>132</v>
      </c>
      <c r="E338" s="55" t="s">
        <v>123</v>
      </c>
      <c r="F338" s="56" t="s">
        <v>863</v>
      </c>
      <c r="G338" s="57">
        <v>25000</v>
      </c>
      <c r="H338" s="58">
        <v>0</v>
      </c>
      <c r="I338" s="59">
        <v>25</v>
      </c>
      <c r="J338" s="103">
        <v>717.5</v>
      </c>
      <c r="K338" s="96">
        <f t="shared" si="63"/>
        <v>1774.9999999999998</v>
      </c>
      <c r="L338" s="71">
        <f t="shared" si="64"/>
        <v>275</v>
      </c>
      <c r="M338" s="102">
        <v>760</v>
      </c>
      <c r="N338" s="59">
        <f t="shared" si="65"/>
        <v>1772.5000000000002</v>
      </c>
      <c r="O338" s="59"/>
      <c r="P338" s="59">
        <f t="shared" si="66"/>
        <v>1477.5</v>
      </c>
      <c r="Q338" s="59">
        <f t="shared" si="67"/>
        <v>1502.5</v>
      </c>
      <c r="R338" s="59">
        <f t="shared" si="68"/>
        <v>3822.5</v>
      </c>
      <c r="S338" s="59">
        <f t="shared" si="62"/>
        <v>23497.5</v>
      </c>
      <c r="T338" s="72" t="s">
        <v>39</v>
      </c>
    </row>
    <row r="339" spans="1:20" s="39" customFormat="1" x14ac:dyDescent="0.25">
      <c r="A339" s="86">
        <v>333</v>
      </c>
      <c r="B339" s="55" t="s">
        <v>794</v>
      </c>
      <c r="C339" s="55" t="s">
        <v>854</v>
      </c>
      <c r="D339" s="55" t="s">
        <v>132</v>
      </c>
      <c r="E339" s="55" t="s">
        <v>95</v>
      </c>
      <c r="F339" s="56" t="s">
        <v>863</v>
      </c>
      <c r="G339" s="57">
        <v>25000</v>
      </c>
      <c r="H339" s="58">
        <v>0</v>
      </c>
      <c r="I339" s="59">
        <v>25</v>
      </c>
      <c r="J339" s="103">
        <v>717.5</v>
      </c>
      <c r="K339" s="96">
        <f t="shared" si="63"/>
        <v>1774.9999999999998</v>
      </c>
      <c r="L339" s="71">
        <f t="shared" si="64"/>
        <v>275</v>
      </c>
      <c r="M339" s="102">
        <v>760</v>
      </c>
      <c r="N339" s="59">
        <f t="shared" si="65"/>
        <v>1772.5000000000002</v>
      </c>
      <c r="O339" s="59"/>
      <c r="P339" s="59">
        <f t="shared" si="66"/>
        <v>1477.5</v>
      </c>
      <c r="Q339" s="59">
        <f t="shared" si="67"/>
        <v>1502.5</v>
      </c>
      <c r="R339" s="59">
        <f t="shared" si="68"/>
        <v>3822.5</v>
      </c>
      <c r="S339" s="59">
        <f t="shared" si="62"/>
        <v>23497.5</v>
      </c>
      <c r="T339" s="72" t="s">
        <v>39</v>
      </c>
    </row>
    <row r="340" spans="1:20" s="39" customFormat="1" x14ac:dyDescent="0.25">
      <c r="A340" s="86">
        <v>334</v>
      </c>
      <c r="B340" s="55" t="s">
        <v>795</v>
      </c>
      <c r="C340" s="55" t="s">
        <v>854</v>
      </c>
      <c r="D340" s="55" t="s">
        <v>798</v>
      </c>
      <c r="E340" s="55" t="s">
        <v>150</v>
      </c>
      <c r="F340" s="56" t="s">
        <v>863</v>
      </c>
      <c r="G340" s="57">
        <v>50000</v>
      </c>
      <c r="H340" s="57">
        <v>1596.68</v>
      </c>
      <c r="I340" s="59">
        <v>25</v>
      </c>
      <c r="J340" s="103">
        <v>1435</v>
      </c>
      <c r="K340" s="96">
        <f t="shared" si="63"/>
        <v>3549.9999999999995</v>
      </c>
      <c r="L340" s="71">
        <f t="shared" si="64"/>
        <v>550</v>
      </c>
      <c r="M340" s="102">
        <v>1520</v>
      </c>
      <c r="N340" s="59">
        <f t="shared" si="65"/>
        <v>3545.0000000000005</v>
      </c>
      <c r="O340" s="59"/>
      <c r="P340" s="59">
        <f t="shared" si="66"/>
        <v>2955</v>
      </c>
      <c r="Q340" s="59">
        <f t="shared" si="67"/>
        <v>4576.68</v>
      </c>
      <c r="R340" s="59">
        <f t="shared" si="68"/>
        <v>7645</v>
      </c>
      <c r="S340" s="59">
        <f t="shared" si="62"/>
        <v>45423.32</v>
      </c>
      <c r="T340" s="72" t="s">
        <v>39</v>
      </c>
    </row>
    <row r="341" spans="1:20" s="39" customFormat="1" x14ac:dyDescent="0.25">
      <c r="A341" s="86">
        <v>335</v>
      </c>
      <c r="B341" s="55" t="s">
        <v>797</v>
      </c>
      <c r="C341" s="55" t="s">
        <v>854</v>
      </c>
      <c r="D341" s="55" t="s">
        <v>798</v>
      </c>
      <c r="E341" s="55" t="s">
        <v>143</v>
      </c>
      <c r="F341" s="56" t="s">
        <v>863</v>
      </c>
      <c r="G341" s="57">
        <v>61000</v>
      </c>
      <c r="H341" s="93">
        <v>2988.67</v>
      </c>
      <c r="I341" s="59">
        <v>25</v>
      </c>
      <c r="J341" s="103">
        <v>1750.7</v>
      </c>
      <c r="K341" s="96">
        <f t="shared" si="63"/>
        <v>4331</v>
      </c>
      <c r="L341" s="71">
        <f t="shared" si="64"/>
        <v>671.00000000000011</v>
      </c>
      <c r="M341" s="102">
        <v>1854.4</v>
      </c>
      <c r="N341" s="59">
        <f t="shared" si="65"/>
        <v>4324.9000000000005</v>
      </c>
      <c r="O341" s="59"/>
      <c r="P341" s="59">
        <f t="shared" si="66"/>
        <v>3605.1000000000004</v>
      </c>
      <c r="Q341" s="59">
        <f t="shared" si="67"/>
        <v>6618.77</v>
      </c>
      <c r="R341" s="59">
        <f t="shared" si="68"/>
        <v>9326.9000000000015</v>
      </c>
      <c r="S341" s="59">
        <f t="shared" si="62"/>
        <v>54381.229999999996</v>
      </c>
      <c r="T341" s="72" t="s">
        <v>39</v>
      </c>
    </row>
    <row r="342" spans="1:20" s="45" customFormat="1" x14ac:dyDescent="0.25">
      <c r="A342" s="86">
        <v>336</v>
      </c>
      <c r="B342" s="55" t="s">
        <v>841</v>
      </c>
      <c r="C342" s="55" t="s">
        <v>854</v>
      </c>
      <c r="D342" s="55" t="s">
        <v>798</v>
      </c>
      <c r="E342" s="55" t="s">
        <v>842</v>
      </c>
      <c r="F342" s="56" t="s">
        <v>863</v>
      </c>
      <c r="G342" s="57">
        <v>46000</v>
      </c>
      <c r="H342" s="93">
        <v>1289.46</v>
      </c>
      <c r="I342" s="59">
        <v>25</v>
      </c>
      <c r="J342" s="103">
        <v>1320.2</v>
      </c>
      <c r="K342" s="96">
        <f t="shared" si="63"/>
        <v>3265.9999999999995</v>
      </c>
      <c r="L342" s="71">
        <f t="shared" si="64"/>
        <v>506.00000000000006</v>
      </c>
      <c r="M342" s="102">
        <v>1398.4</v>
      </c>
      <c r="N342" s="59">
        <f t="shared" si="65"/>
        <v>3261.4</v>
      </c>
      <c r="O342" s="59"/>
      <c r="P342" s="59">
        <f t="shared" si="66"/>
        <v>2718.6000000000004</v>
      </c>
      <c r="Q342" s="59">
        <f t="shared" si="67"/>
        <v>4033.06</v>
      </c>
      <c r="R342" s="59">
        <f t="shared" si="68"/>
        <v>7033.4</v>
      </c>
      <c r="S342" s="59">
        <f t="shared" si="62"/>
        <v>41966.94</v>
      </c>
      <c r="T342" s="72" t="s">
        <v>39</v>
      </c>
    </row>
    <row r="343" spans="1:20" s="39" customFormat="1" x14ac:dyDescent="0.25">
      <c r="A343" s="86">
        <v>337</v>
      </c>
      <c r="B343" s="55" t="s">
        <v>796</v>
      </c>
      <c r="C343" s="55" t="s">
        <v>854</v>
      </c>
      <c r="D343" s="55" t="s">
        <v>798</v>
      </c>
      <c r="E343" s="55" t="s">
        <v>33</v>
      </c>
      <c r="F343" s="56" t="s">
        <v>862</v>
      </c>
      <c r="G343" s="57">
        <v>25000</v>
      </c>
      <c r="H343" s="58">
        <v>0</v>
      </c>
      <c r="I343" s="59">
        <v>25</v>
      </c>
      <c r="J343" s="103">
        <v>717.5</v>
      </c>
      <c r="K343" s="96">
        <f t="shared" si="63"/>
        <v>1774.9999999999998</v>
      </c>
      <c r="L343" s="71">
        <f t="shared" si="64"/>
        <v>275</v>
      </c>
      <c r="M343" s="102">
        <v>760</v>
      </c>
      <c r="N343" s="59">
        <f t="shared" si="65"/>
        <v>1772.5000000000002</v>
      </c>
      <c r="O343" s="59"/>
      <c r="P343" s="59">
        <f t="shared" si="66"/>
        <v>1477.5</v>
      </c>
      <c r="Q343" s="59">
        <f t="shared" si="67"/>
        <v>1502.5</v>
      </c>
      <c r="R343" s="59">
        <f t="shared" si="68"/>
        <v>3822.5</v>
      </c>
      <c r="S343" s="59">
        <f t="shared" si="62"/>
        <v>23497.5</v>
      </c>
      <c r="T343" s="72" t="s">
        <v>39</v>
      </c>
    </row>
    <row r="344" spans="1:20" s="39" customFormat="1" x14ac:dyDescent="0.25">
      <c r="A344" s="86">
        <v>338</v>
      </c>
      <c r="B344" s="55" t="s">
        <v>1074</v>
      </c>
      <c r="C344" s="55" t="s">
        <v>854</v>
      </c>
      <c r="D344" s="55" t="s">
        <v>798</v>
      </c>
      <c r="E344" s="55" t="s">
        <v>869</v>
      </c>
      <c r="F344" s="56" t="s">
        <v>862</v>
      </c>
      <c r="G344" s="57">
        <v>35000</v>
      </c>
      <c r="H344" s="58">
        <v>0</v>
      </c>
      <c r="I344" s="59">
        <v>25</v>
      </c>
      <c r="J344" s="103">
        <v>1004.5</v>
      </c>
      <c r="K344" s="96">
        <f t="shared" si="63"/>
        <v>2485</v>
      </c>
      <c r="L344" s="71">
        <f t="shared" si="64"/>
        <v>385.00000000000006</v>
      </c>
      <c r="M344" s="102">
        <v>1064</v>
      </c>
      <c r="N344" s="59">
        <f t="shared" si="65"/>
        <v>2481.5</v>
      </c>
      <c r="O344" s="59"/>
      <c r="P344" s="59">
        <f t="shared" si="66"/>
        <v>2068.5</v>
      </c>
      <c r="Q344" s="59">
        <f t="shared" si="67"/>
        <v>2093.5</v>
      </c>
      <c r="R344" s="59">
        <f t="shared" si="68"/>
        <v>5351.5</v>
      </c>
      <c r="S344" s="59">
        <f t="shared" si="62"/>
        <v>32906.5</v>
      </c>
      <c r="T344" s="72" t="s">
        <v>39</v>
      </c>
    </row>
    <row r="345" spans="1:20" s="39" customFormat="1" x14ac:dyDescent="0.25">
      <c r="A345" s="86">
        <v>339</v>
      </c>
      <c r="B345" s="55" t="s">
        <v>362</v>
      </c>
      <c r="C345" s="55" t="s">
        <v>855</v>
      </c>
      <c r="D345" s="55" t="s">
        <v>361</v>
      </c>
      <c r="E345" s="55" t="s">
        <v>346</v>
      </c>
      <c r="F345" s="56" t="s">
        <v>863</v>
      </c>
      <c r="G345" s="57">
        <v>190000</v>
      </c>
      <c r="H345" s="57">
        <v>32846.75</v>
      </c>
      <c r="I345" s="59">
        <v>25</v>
      </c>
      <c r="J345" s="103">
        <v>5453</v>
      </c>
      <c r="K345" s="96">
        <f t="shared" si="63"/>
        <v>13489.999999999998</v>
      </c>
      <c r="L345" s="71">
        <v>851.51</v>
      </c>
      <c r="M345" s="102">
        <v>5776</v>
      </c>
      <c r="N345" s="59">
        <f t="shared" si="65"/>
        <v>13471</v>
      </c>
      <c r="O345" s="59"/>
      <c r="P345" s="59">
        <f t="shared" si="66"/>
        <v>11229</v>
      </c>
      <c r="Q345" s="59">
        <f t="shared" si="67"/>
        <v>44100.75</v>
      </c>
      <c r="R345" s="59">
        <f t="shared" si="68"/>
        <v>27812.51</v>
      </c>
      <c r="S345" s="59">
        <f t="shared" si="62"/>
        <v>145899.25</v>
      </c>
      <c r="T345" s="72" t="s">
        <v>39</v>
      </c>
    </row>
    <row r="346" spans="1:20" s="39" customFormat="1" x14ac:dyDescent="0.25">
      <c r="A346" s="86">
        <v>340</v>
      </c>
      <c r="B346" s="55" t="s">
        <v>364</v>
      </c>
      <c r="C346" s="55" t="s">
        <v>855</v>
      </c>
      <c r="D346" s="55" t="s">
        <v>361</v>
      </c>
      <c r="E346" s="55" t="s">
        <v>783</v>
      </c>
      <c r="F346" s="56" t="s">
        <v>863</v>
      </c>
      <c r="G346" s="57">
        <v>90000</v>
      </c>
      <c r="H346" s="57">
        <v>9753.1200000000008</v>
      </c>
      <c r="I346" s="59">
        <v>25</v>
      </c>
      <c r="J346" s="103">
        <v>2583</v>
      </c>
      <c r="K346" s="96">
        <f t="shared" si="63"/>
        <v>6389.9999999999991</v>
      </c>
      <c r="L346" s="71">
        <v>851.51</v>
      </c>
      <c r="M346" s="102">
        <v>2736</v>
      </c>
      <c r="N346" s="59">
        <f t="shared" si="65"/>
        <v>6381</v>
      </c>
      <c r="O346" s="59"/>
      <c r="P346" s="59">
        <f t="shared" si="66"/>
        <v>5319</v>
      </c>
      <c r="Q346" s="59">
        <f t="shared" si="67"/>
        <v>15097.12</v>
      </c>
      <c r="R346" s="59">
        <f t="shared" si="68"/>
        <v>13622.509999999998</v>
      </c>
      <c r="S346" s="59">
        <f t="shared" si="62"/>
        <v>74902.880000000005</v>
      </c>
      <c r="T346" s="72" t="s">
        <v>39</v>
      </c>
    </row>
    <row r="347" spans="1:20" s="39" customFormat="1" x14ac:dyDescent="0.25">
      <c r="A347" s="86">
        <v>341</v>
      </c>
      <c r="B347" s="55" t="s">
        <v>366</v>
      </c>
      <c r="C347" s="55" t="s">
        <v>855</v>
      </c>
      <c r="D347" s="55" t="s">
        <v>361</v>
      </c>
      <c r="E347" s="55" t="s">
        <v>784</v>
      </c>
      <c r="F347" s="56" t="s">
        <v>863</v>
      </c>
      <c r="G347" s="57">
        <v>55000</v>
      </c>
      <c r="H347" s="93">
        <v>2302.36</v>
      </c>
      <c r="I347" s="59">
        <v>25</v>
      </c>
      <c r="J347" s="103">
        <v>1578.5</v>
      </c>
      <c r="K347" s="96">
        <f t="shared" si="63"/>
        <v>3904.9999999999995</v>
      </c>
      <c r="L347" s="71">
        <f t="shared" si="64"/>
        <v>605.00000000000011</v>
      </c>
      <c r="M347" s="102">
        <v>1672</v>
      </c>
      <c r="N347" s="59">
        <f t="shared" si="65"/>
        <v>3899.5000000000005</v>
      </c>
      <c r="O347" s="59"/>
      <c r="P347" s="59">
        <f t="shared" si="66"/>
        <v>3250.5</v>
      </c>
      <c r="Q347" s="59">
        <f t="shared" si="67"/>
        <v>5577.8600000000006</v>
      </c>
      <c r="R347" s="59">
        <f t="shared" si="68"/>
        <v>8409.5</v>
      </c>
      <c r="S347" s="59">
        <f t="shared" si="62"/>
        <v>49422.14</v>
      </c>
      <c r="T347" s="72" t="s">
        <v>39</v>
      </c>
    </row>
    <row r="348" spans="1:20" s="39" customFormat="1" x14ac:dyDescent="0.25">
      <c r="A348" s="86">
        <v>342</v>
      </c>
      <c r="B348" s="55" t="s">
        <v>618</v>
      </c>
      <c r="C348" s="55" t="s">
        <v>855</v>
      </c>
      <c r="D348" s="55" t="s">
        <v>361</v>
      </c>
      <c r="E348" s="55" t="s">
        <v>130</v>
      </c>
      <c r="F348" s="56" t="s">
        <v>863</v>
      </c>
      <c r="G348" s="67">
        <v>70000</v>
      </c>
      <c r="H348" s="67">
        <v>5025.38</v>
      </c>
      <c r="I348" s="59">
        <v>25</v>
      </c>
      <c r="J348" s="105">
        <v>2009</v>
      </c>
      <c r="K348" s="99">
        <f>+G348*7.1%</f>
        <v>4970</v>
      </c>
      <c r="L348" s="71">
        <f>+G348*1.1%</f>
        <v>770.00000000000011</v>
      </c>
      <c r="M348" s="118">
        <v>2128</v>
      </c>
      <c r="N348" s="69">
        <f>+G348*7.09%</f>
        <v>4963</v>
      </c>
      <c r="O348" s="69"/>
      <c r="P348" s="69">
        <f>+J348+M348</f>
        <v>4137</v>
      </c>
      <c r="Q348" s="59">
        <f t="shared" si="67"/>
        <v>9187.380000000001</v>
      </c>
      <c r="R348" s="59">
        <f t="shared" si="68"/>
        <v>10703</v>
      </c>
      <c r="S348" s="69">
        <f>+G348-Q348</f>
        <v>60812.619999999995</v>
      </c>
      <c r="T348" s="72" t="s">
        <v>39</v>
      </c>
    </row>
    <row r="349" spans="1:20" s="39" customFormat="1" x14ac:dyDescent="0.25">
      <c r="A349" s="86">
        <v>343</v>
      </c>
      <c r="B349" s="55" t="s">
        <v>103</v>
      </c>
      <c r="C349" s="97" t="s">
        <v>854</v>
      </c>
      <c r="D349" s="55" t="s">
        <v>361</v>
      </c>
      <c r="E349" s="55" t="s">
        <v>104</v>
      </c>
      <c r="F349" s="56" t="s">
        <v>863</v>
      </c>
      <c r="G349" s="57">
        <v>50000</v>
      </c>
      <c r="H349" s="57">
        <v>1596.68</v>
      </c>
      <c r="I349" s="59">
        <v>25</v>
      </c>
      <c r="J349" s="103">
        <v>1435</v>
      </c>
      <c r="K349" s="96">
        <f t="shared" si="63"/>
        <v>3549.9999999999995</v>
      </c>
      <c r="L349" s="71">
        <f t="shared" si="64"/>
        <v>550</v>
      </c>
      <c r="M349" s="102">
        <v>1520</v>
      </c>
      <c r="N349" s="59">
        <f t="shared" si="65"/>
        <v>3545.0000000000005</v>
      </c>
      <c r="O349" s="59"/>
      <c r="P349" s="59">
        <f t="shared" si="66"/>
        <v>2955</v>
      </c>
      <c r="Q349" s="59">
        <f t="shared" si="67"/>
        <v>4576.68</v>
      </c>
      <c r="R349" s="59">
        <f t="shared" si="68"/>
        <v>7645</v>
      </c>
      <c r="S349" s="59">
        <f t="shared" si="62"/>
        <v>45423.32</v>
      </c>
      <c r="T349" s="72" t="s">
        <v>39</v>
      </c>
    </row>
    <row r="350" spans="1:20" s="39" customFormat="1" x14ac:dyDescent="0.25">
      <c r="A350" s="86">
        <v>344</v>
      </c>
      <c r="B350" s="55" t="s">
        <v>365</v>
      </c>
      <c r="C350" s="55" t="s">
        <v>854</v>
      </c>
      <c r="D350" s="55" t="s">
        <v>361</v>
      </c>
      <c r="E350" s="55" t="s">
        <v>95</v>
      </c>
      <c r="F350" s="56" t="s">
        <v>862</v>
      </c>
      <c r="G350" s="57">
        <v>45000</v>
      </c>
      <c r="H350" s="93">
        <v>1148.33</v>
      </c>
      <c r="I350" s="59">
        <v>25</v>
      </c>
      <c r="J350" s="103">
        <v>1291.5</v>
      </c>
      <c r="K350" s="96">
        <f t="shared" si="63"/>
        <v>3194.9999999999995</v>
      </c>
      <c r="L350" s="71">
        <f t="shared" si="64"/>
        <v>495.00000000000006</v>
      </c>
      <c r="M350" s="102">
        <v>1368</v>
      </c>
      <c r="N350" s="59">
        <f t="shared" si="65"/>
        <v>3190.5</v>
      </c>
      <c r="O350" s="59"/>
      <c r="P350" s="59">
        <f t="shared" si="66"/>
        <v>2659.5</v>
      </c>
      <c r="Q350" s="59">
        <f t="shared" si="67"/>
        <v>3832.83</v>
      </c>
      <c r="R350" s="59">
        <f t="shared" si="68"/>
        <v>6880.5</v>
      </c>
      <c r="S350" s="59">
        <f t="shared" si="62"/>
        <v>41167.17</v>
      </c>
      <c r="T350" s="72" t="s">
        <v>39</v>
      </c>
    </row>
    <row r="351" spans="1:20" s="39" customFormat="1" x14ac:dyDescent="0.25">
      <c r="A351" s="86">
        <v>345</v>
      </c>
      <c r="B351" s="55" t="s">
        <v>156</v>
      </c>
      <c r="C351" s="55" t="s">
        <v>854</v>
      </c>
      <c r="D351" s="55" t="s">
        <v>361</v>
      </c>
      <c r="E351" s="55" t="s">
        <v>95</v>
      </c>
      <c r="F351" s="56" t="s">
        <v>863</v>
      </c>
      <c r="G351" s="57">
        <v>25000</v>
      </c>
      <c r="H351" s="58">
        <v>0</v>
      </c>
      <c r="I351" s="59">
        <v>25</v>
      </c>
      <c r="J351" s="103">
        <v>717.5</v>
      </c>
      <c r="K351" s="96">
        <f t="shared" si="63"/>
        <v>1774.9999999999998</v>
      </c>
      <c r="L351" s="71">
        <f t="shared" si="64"/>
        <v>275</v>
      </c>
      <c r="M351" s="102">
        <v>760</v>
      </c>
      <c r="N351" s="59">
        <f t="shared" si="65"/>
        <v>1772.5000000000002</v>
      </c>
      <c r="O351" s="59"/>
      <c r="P351" s="59">
        <f t="shared" si="66"/>
        <v>1477.5</v>
      </c>
      <c r="Q351" s="59">
        <f t="shared" si="67"/>
        <v>1502.5</v>
      </c>
      <c r="R351" s="59">
        <f t="shared" si="68"/>
        <v>3822.5</v>
      </c>
      <c r="S351" s="59">
        <f t="shared" si="62"/>
        <v>23497.5</v>
      </c>
      <c r="T351" s="72" t="s">
        <v>39</v>
      </c>
    </row>
    <row r="352" spans="1:20" s="39" customFormat="1" x14ac:dyDescent="0.25">
      <c r="A352" s="86">
        <v>346</v>
      </c>
      <c r="B352" s="55" t="s">
        <v>818</v>
      </c>
      <c r="C352" s="55" t="s">
        <v>855</v>
      </c>
      <c r="D352" s="55" t="s">
        <v>361</v>
      </c>
      <c r="E352" s="55" t="s">
        <v>165</v>
      </c>
      <c r="F352" s="56" t="s">
        <v>862</v>
      </c>
      <c r="G352" s="57">
        <v>25000</v>
      </c>
      <c r="H352" s="58">
        <v>0</v>
      </c>
      <c r="I352" s="59">
        <v>25</v>
      </c>
      <c r="J352" s="103">
        <v>717.5</v>
      </c>
      <c r="K352" s="96">
        <f t="shared" si="63"/>
        <v>1774.9999999999998</v>
      </c>
      <c r="L352" s="71">
        <f t="shared" si="64"/>
        <v>275</v>
      </c>
      <c r="M352" s="102">
        <v>760</v>
      </c>
      <c r="N352" s="59">
        <f t="shared" si="65"/>
        <v>1772.5000000000002</v>
      </c>
      <c r="O352" s="59"/>
      <c r="P352" s="59">
        <f t="shared" si="66"/>
        <v>1477.5</v>
      </c>
      <c r="Q352" s="59">
        <f t="shared" si="67"/>
        <v>1502.5</v>
      </c>
      <c r="R352" s="59">
        <f t="shared" si="68"/>
        <v>3822.5</v>
      </c>
      <c r="S352" s="59">
        <f t="shared" si="62"/>
        <v>23497.5</v>
      </c>
      <c r="T352" s="72" t="s">
        <v>39</v>
      </c>
    </row>
    <row r="353" spans="1:20" s="39" customFormat="1" x14ac:dyDescent="0.25">
      <c r="A353" s="86">
        <v>347</v>
      </c>
      <c r="B353" s="55" t="s">
        <v>363</v>
      </c>
      <c r="C353" s="55" t="s">
        <v>854</v>
      </c>
      <c r="D353" s="55" t="s">
        <v>361</v>
      </c>
      <c r="E353" s="55" t="s">
        <v>33</v>
      </c>
      <c r="F353" s="56" t="s">
        <v>863</v>
      </c>
      <c r="G353" s="57">
        <v>25000</v>
      </c>
      <c r="H353" s="58">
        <v>0</v>
      </c>
      <c r="I353" s="59">
        <v>25</v>
      </c>
      <c r="J353" s="103">
        <v>717.5</v>
      </c>
      <c r="K353" s="96">
        <f t="shared" si="63"/>
        <v>1774.9999999999998</v>
      </c>
      <c r="L353" s="71">
        <f t="shared" si="64"/>
        <v>275</v>
      </c>
      <c r="M353" s="102">
        <v>760</v>
      </c>
      <c r="N353" s="59">
        <f t="shared" si="65"/>
        <v>1772.5000000000002</v>
      </c>
      <c r="O353" s="59"/>
      <c r="P353" s="59">
        <f t="shared" si="66"/>
        <v>1477.5</v>
      </c>
      <c r="Q353" s="59">
        <f t="shared" si="67"/>
        <v>1502.5</v>
      </c>
      <c r="R353" s="59">
        <f t="shared" si="68"/>
        <v>3822.5</v>
      </c>
      <c r="S353" s="59">
        <f t="shared" si="62"/>
        <v>23497.5</v>
      </c>
      <c r="T353" s="72" t="s">
        <v>39</v>
      </c>
    </row>
    <row r="354" spans="1:20" s="39" customFormat="1" x14ac:dyDescent="0.25">
      <c r="A354" s="86">
        <v>348</v>
      </c>
      <c r="B354" s="55" t="s">
        <v>940</v>
      </c>
      <c r="C354" s="55" t="s">
        <v>854</v>
      </c>
      <c r="D354" s="55" t="s">
        <v>361</v>
      </c>
      <c r="E354" s="55" t="s">
        <v>869</v>
      </c>
      <c r="F354" s="56" t="s">
        <v>858</v>
      </c>
      <c r="G354" s="57">
        <v>30000</v>
      </c>
      <c r="H354" s="58">
        <v>0</v>
      </c>
      <c r="I354" s="59">
        <v>25</v>
      </c>
      <c r="J354" s="103">
        <v>861</v>
      </c>
      <c r="K354" s="96">
        <f t="shared" si="63"/>
        <v>2130</v>
      </c>
      <c r="L354" s="71">
        <f t="shared" si="64"/>
        <v>330.00000000000006</v>
      </c>
      <c r="M354" s="102">
        <v>912</v>
      </c>
      <c r="N354" s="59">
        <f t="shared" si="65"/>
        <v>2127</v>
      </c>
      <c r="O354" s="59"/>
      <c r="P354" s="59">
        <f t="shared" si="66"/>
        <v>1773</v>
      </c>
      <c r="Q354" s="59">
        <f t="shared" si="67"/>
        <v>1798</v>
      </c>
      <c r="R354" s="59">
        <f t="shared" si="68"/>
        <v>4587</v>
      </c>
      <c r="S354" s="59">
        <f t="shared" si="62"/>
        <v>28202</v>
      </c>
      <c r="T354" s="72" t="s">
        <v>39</v>
      </c>
    </row>
    <row r="355" spans="1:20" s="39" customFormat="1" x14ac:dyDescent="0.25">
      <c r="A355" s="86">
        <v>349</v>
      </c>
      <c r="B355" s="55" t="s">
        <v>941</v>
      </c>
      <c r="C355" s="55" t="s">
        <v>854</v>
      </c>
      <c r="D355" s="55" t="s">
        <v>361</v>
      </c>
      <c r="E355" s="55" t="s">
        <v>869</v>
      </c>
      <c r="F355" s="56" t="s">
        <v>858</v>
      </c>
      <c r="G355" s="57">
        <v>25000</v>
      </c>
      <c r="H355" s="58">
        <v>0</v>
      </c>
      <c r="I355" s="59">
        <v>25</v>
      </c>
      <c r="J355" s="103">
        <v>717.5</v>
      </c>
      <c r="K355" s="96">
        <f t="shared" si="63"/>
        <v>1774.9999999999998</v>
      </c>
      <c r="L355" s="71">
        <f t="shared" si="64"/>
        <v>275</v>
      </c>
      <c r="M355" s="102">
        <v>760</v>
      </c>
      <c r="N355" s="59">
        <f t="shared" si="65"/>
        <v>1772.5000000000002</v>
      </c>
      <c r="O355" s="59"/>
      <c r="P355" s="59">
        <f t="shared" si="66"/>
        <v>1477.5</v>
      </c>
      <c r="Q355" s="59">
        <f t="shared" si="67"/>
        <v>1502.5</v>
      </c>
      <c r="R355" s="59">
        <f t="shared" si="68"/>
        <v>3822.5</v>
      </c>
      <c r="S355" s="59">
        <f t="shared" si="62"/>
        <v>23497.5</v>
      </c>
      <c r="T355" s="72" t="s">
        <v>39</v>
      </c>
    </row>
    <row r="356" spans="1:20" s="39" customFormat="1" x14ac:dyDescent="0.25">
      <c r="A356" s="86">
        <v>350</v>
      </c>
      <c r="B356" s="55" t="s">
        <v>956</v>
      </c>
      <c r="C356" s="55" t="s">
        <v>854</v>
      </c>
      <c r="D356" s="55" t="s">
        <v>361</v>
      </c>
      <c r="E356" s="55" t="s">
        <v>869</v>
      </c>
      <c r="F356" s="56" t="s">
        <v>858</v>
      </c>
      <c r="G356" s="57">
        <v>25000</v>
      </c>
      <c r="H356" s="58">
        <v>0</v>
      </c>
      <c r="I356" s="59">
        <v>25</v>
      </c>
      <c r="J356" s="103">
        <v>717.5</v>
      </c>
      <c r="K356" s="96">
        <f t="shared" si="63"/>
        <v>1774.9999999999998</v>
      </c>
      <c r="L356" s="71">
        <f t="shared" si="64"/>
        <v>275</v>
      </c>
      <c r="M356" s="102">
        <v>760</v>
      </c>
      <c r="N356" s="59">
        <f t="shared" si="65"/>
        <v>1772.5000000000002</v>
      </c>
      <c r="O356" s="59"/>
      <c r="P356" s="59">
        <f t="shared" si="66"/>
        <v>1477.5</v>
      </c>
      <c r="Q356" s="59">
        <f t="shared" si="67"/>
        <v>1502.5</v>
      </c>
      <c r="R356" s="59">
        <f t="shared" si="68"/>
        <v>3822.5</v>
      </c>
      <c r="S356" s="59">
        <f t="shared" si="62"/>
        <v>23497.5</v>
      </c>
      <c r="T356" s="72" t="s">
        <v>39</v>
      </c>
    </row>
    <row r="357" spans="1:20" s="39" customFormat="1" x14ac:dyDescent="0.25">
      <c r="A357" s="86">
        <v>351</v>
      </c>
      <c r="B357" s="55" t="s">
        <v>367</v>
      </c>
      <c r="C357" s="55" t="s">
        <v>855</v>
      </c>
      <c r="D357" s="55" t="s">
        <v>361</v>
      </c>
      <c r="E357" s="55" t="s">
        <v>62</v>
      </c>
      <c r="F357" s="56" t="s">
        <v>858</v>
      </c>
      <c r="G357" s="57">
        <v>25000</v>
      </c>
      <c r="H357" s="58">
        <v>0</v>
      </c>
      <c r="I357" s="59">
        <v>25</v>
      </c>
      <c r="J357" s="103">
        <v>717.5</v>
      </c>
      <c r="K357" s="96">
        <f t="shared" si="63"/>
        <v>1774.9999999999998</v>
      </c>
      <c r="L357" s="71">
        <f t="shared" si="64"/>
        <v>275</v>
      </c>
      <c r="M357" s="102">
        <v>760</v>
      </c>
      <c r="N357" s="59">
        <f t="shared" si="65"/>
        <v>1772.5000000000002</v>
      </c>
      <c r="O357" s="59"/>
      <c r="P357" s="59">
        <f t="shared" si="66"/>
        <v>1477.5</v>
      </c>
      <c r="Q357" s="59">
        <f t="shared" si="67"/>
        <v>1502.5</v>
      </c>
      <c r="R357" s="59">
        <f t="shared" si="68"/>
        <v>3822.5</v>
      </c>
      <c r="S357" s="59">
        <f t="shared" si="62"/>
        <v>23497.5</v>
      </c>
      <c r="T357" s="72" t="s">
        <v>39</v>
      </c>
    </row>
    <row r="358" spans="1:20" s="39" customFormat="1" x14ac:dyDescent="0.25">
      <c r="A358" s="86">
        <v>352</v>
      </c>
      <c r="B358" s="55" t="s">
        <v>866</v>
      </c>
      <c r="C358" s="55" t="s">
        <v>854</v>
      </c>
      <c r="D358" s="55" t="s">
        <v>361</v>
      </c>
      <c r="E358" s="55" t="s">
        <v>62</v>
      </c>
      <c r="F358" s="56" t="s">
        <v>858</v>
      </c>
      <c r="G358" s="57">
        <v>41000</v>
      </c>
      <c r="H358" s="58">
        <v>326.47000000000003</v>
      </c>
      <c r="I358" s="59">
        <v>25</v>
      </c>
      <c r="J358" s="103">
        <v>1176.7</v>
      </c>
      <c r="K358" s="96">
        <f t="shared" si="63"/>
        <v>2910.9999999999995</v>
      </c>
      <c r="L358" s="71">
        <f t="shared" si="64"/>
        <v>451.00000000000006</v>
      </c>
      <c r="M358" s="102">
        <v>1246.4000000000001</v>
      </c>
      <c r="N358" s="59">
        <f t="shared" si="65"/>
        <v>2906.9</v>
      </c>
      <c r="O358" s="59"/>
      <c r="P358" s="59">
        <f t="shared" si="66"/>
        <v>2423.1000000000004</v>
      </c>
      <c r="Q358" s="59">
        <f t="shared" si="67"/>
        <v>2774.57</v>
      </c>
      <c r="R358" s="59">
        <f t="shared" si="68"/>
        <v>6268.9</v>
      </c>
      <c r="S358" s="59">
        <f t="shared" si="62"/>
        <v>38225.43</v>
      </c>
      <c r="T358" s="72" t="s">
        <v>39</v>
      </c>
    </row>
    <row r="359" spans="1:20" s="39" customFormat="1" x14ac:dyDescent="0.25">
      <c r="A359" s="86">
        <v>353</v>
      </c>
      <c r="B359" s="55" t="s">
        <v>978</v>
      </c>
      <c r="C359" s="55" t="s">
        <v>854</v>
      </c>
      <c r="D359" s="55" t="s">
        <v>361</v>
      </c>
      <c r="E359" s="55" t="s">
        <v>62</v>
      </c>
      <c r="F359" s="56" t="s">
        <v>858</v>
      </c>
      <c r="G359" s="57">
        <v>45000</v>
      </c>
      <c r="H359" s="93">
        <v>1148.33</v>
      </c>
      <c r="I359" s="59">
        <v>25</v>
      </c>
      <c r="J359" s="103">
        <v>1291.5</v>
      </c>
      <c r="K359" s="96">
        <f t="shared" si="63"/>
        <v>3194.9999999999995</v>
      </c>
      <c r="L359" s="71">
        <f t="shared" si="64"/>
        <v>495.00000000000006</v>
      </c>
      <c r="M359" s="102">
        <v>1368</v>
      </c>
      <c r="N359" s="59">
        <f t="shared" si="65"/>
        <v>3190.5</v>
      </c>
      <c r="O359" s="59"/>
      <c r="P359" s="59">
        <f t="shared" si="66"/>
        <v>2659.5</v>
      </c>
      <c r="Q359" s="59">
        <f t="shared" si="67"/>
        <v>3832.83</v>
      </c>
      <c r="R359" s="59">
        <f t="shared" si="68"/>
        <v>6880.5</v>
      </c>
      <c r="S359" s="59">
        <f t="shared" si="62"/>
        <v>41167.17</v>
      </c>
      <c r="T359" s="72" t="s">
        <v>39</v>
      </c>
    </row>
    <row r="360" spans="1:20" s="39" customFormat="1" x14ac:dyDescent="0.25">
      <c r="A360" s="86">
        <v>354</v>
      </c>
      <c r="B360" s="55" t="s">
        <v>1111</v>
      </c>
      <c r="C360" s="55" t="s">
        <v>855</v>
      </c>
      <c r="D360" s="55" t="s">
        <v>361</v>
      </c>
      <c r="E360" s="55" t="s">
        <v>36</v>
      </c>
      <c r="F360" s="56" t="s">
        <v>858</v>
      </c>
      <c r="G360" s="57">
        <v>25000</v>
      </c>
      <c r="H360" s="58">
        <v>0</v>
      </c>
      <c r="I360" s="59">
        <v>25</v>
      </c>
      <c r="J360" s="103">
        <v>717.5</v>
      </c>
      <c r="K360" s="96">
        <f t="shared" si="63"/>
        <v>1774.9999999999998</v>
      </c>
      <c r="L360" s="71">
        <f t="shared" si="64"/>
        <v>275</v>
      </c>
      <c r="M360" s="102">
        <v>760</v>
      </c>
      <c r="N360" s="59">
        <f t="shared" si="65"/>
        <v>1772.5000000000002</v>
      </c>
      <c r="O360" s="59"/>
      <c r="P360" s="59">
        <f t="shared" si="66"/>
        <v>1477.5</v>
      </c>
      <c r="Q360" s="59">
        <f t="shared" si="67"/>
        <v>1502.5</v>
      </c>
      <c r="R360" s="59">
        <f t="shared" si="68"/>
        <v>3822.5</v>
      </c>
      <c r="S360" s="59">
        <f t="shared" si="62"/>
        <v>23497.5</v>
      </c>
      <c r="T360" s="72" t="s">
        <v>39</v>
      </c>
    </row>
    <row r="361" spans="1:20" s="39" customFormat="1" x14ac:dyDescent="0.25">
      <c r="A361" s="86">
        <v>355</v>
      </c>
      <c r="B361" s="55" t="s">
        <v>1002</v>
      </c>
      <c r="C361" s="55" t="s">
        <v>854</v>
      </c>
      <c r="D361" s="55" t="s">
        <v>361</v>
      </c>
      <c r="E361" s="55" t="s">
        <v>166</v>
      </c>
      <c r="F361" s="56" t="s">
        <v>858</v>
      </c>
      <c r="G361" s="57">
        <v>16000</v>
      </c>
      <c r="H361" s="58">
        <v>0</v>
      </c>
      <c r="I361" s="59">
        <v>25</v>
      </c>
      <c r="J361" s="103">
        <v>459.2</v>
      </c>
      <c r="K361" s="96">
        <f t="shared" si="63"/>
        <v>1136</v>
      </c>
      <c r="L361" s="71">
        <f t="shared" si="64"/>
        <v>176.00000000000003</v>
      </c>
      <c r="M361" s="102">
        <v>486.4</v>
      </c>
      <c r="N361" s="59">
        <f t="shared" si="65"/>
        <v>1134.4000000000001</v>
      </c>
      <c r="O361" s="59"/>
      <c r="P361" s="59">
        <f t="shared" si="66"/>
        <v>945.59999999999991</v>
      </c>
      <c r="Q361" s="59">
        <f t="shared" si="67"/>
        <v>970.59999999999991</v>
      </c>
      <c r="R361" s="59">
        <f t="shared" si="68"/>
        <v>2446.4</v>
      </c>
      <c r="S361" s="59">
        <f t="shared" si="62"/>
        <v>15029.4</v>
      </c>
      <c r="T361" s="72" t="s">
        <v>39</v>
      </c>
    </row>
    <row r="362" spans="1:20" s="39" customFormat="1" x14ac:dyDescent="0.25">
      <c r="A362" s="86">
        <v>356</v>
      </c>
      <c r="B362" s="55" t="s">
        <v>886</v>
      </c>
      <c r="C362" s="55" t="s">
        <v>854</v>
      </c>
      <c r="D362" s="55" t="s">
        <v>741</v>
      </c>
      <c r="E362" s="55" t="s">
        <v>107</v>
      </c>
      <c r="F362" s="56" t="s">
        <v>863</v>
      </c>
      <c r="G362" s="57">
        <v>26250</v>
      </c>
      <c r="H362" s="58">
        <v>0</v>
      </c>
      <c r="I362" s="59">
        <v>25</v>
      </c>
      <c r="J362" s="103">
        <v>753.38</v>
      </c>
      <c r="K362" s="96">
        <f t="shared" si="63"/>
        <v>1863.7499999999998</v>
      </c>
      <c r="L362" s="71">
        <f t="shared" si="64"/>
        <v>288.75000000000006</v>
      </c>
      <c r="M362" s="102">
        <v>798</v>
      </c>
      <c r="N362" s="59">
        <f t="shared" si="65"/>
        <v>1861.1250000000002</v>
      </c>
      <c r="O362" s="59"/>
      <c r="P362" s="59">
        <f t="shared" si="66"/>
        <v>1551.38</v>
      </c>
      <c r="Q362" s="59">
        <f t="shared" si="67"/>
        <v>1576.38</v>
      </c>
      <c r="R362" s="59">
        <f t="shared" si="68"/>
        <v>4013.625</v>
      </c>
      <c r="S362" s="59">
        <f t="shared" si="62"/>
        <v>24673.62</v>
      </c>
      <c r="T362" s="72" t="s">
        <v>39</v>
      </c>
    </row>
    <row r="363" spans="1:20" s="39" customFormat="1" x14ac:dyDescent="0.25">
      <c r="A363" s="86">
        <v>357</v>
      </c>
      <c r="B363" s="55" t="s">
        <v>746</v>
      </c>
      <c r="C363" s="55" t="s">
        <v>855</v>
      </c>
      <c r="D363" s="55" t="s">
        <v>741</v>
      </c>
      <c r="E363" s="55" t="s">
        <v>122</v>
      </c>
      <c r="F363" s="56" t="s">
        <v>863</v>
      </c>
      <c r="G363" s="57">
        <v>155000</v>
      </c>
      <c r="H363" s="57">
        <v>24613.88</v>
      </c>
      <c r="I363" s="59">
        <v>25</v>
      </c>
      <c r="J363" s="103">
        <v>4448.5</v>
      </c>
      <c r="K363" s="96">
        <f t="shared" si="63"/>
        <v>11004.999999999998</v>
      </c>
      <c r="L363" s="71">
        <v>851.51</v>
      </c>
      <c r="M363" s="102">
        <v>4712</v>
      </c>
      <c r="N363" s="59">
        <f t="shared" si="65"/>
        <v>10989.5</v>
      </c>
      <c r="O363" s="59"/>
      <c r="P363" s="59">
        <f t="shared" si="66"/>
        <v>9160.5</v>
      </c>
      <c r="Q363" s="59">
        <f t="shared" si="67"/>
        <v>33799.380000000005</v>
      </c>
      <c r="R363" s="59">
        <f t="shared" si="68"/>
        <v>22846.01</v>
      </c>
      <c r="S363" s="59">
        <f t="shared" si="62"/>
        <v>121200.62</v>
      </c>
      <c r="T363" s="72" t="s">
        <v>39</v>
      </c>
    </row>
    <row r="364" spans="1:20" s="39" customFormat="1" x14ac:dyDescent="0.25">
      <c r="A364" s="86">
        <v>358</v>
      </c>
      <c r="B364" s="55" t="s">
        <v>742</v>
      </c>
      <c r="C364" s="55" t="s">
        <v>854</v>
      </c>
      <c r="D364" s="55" t="s">
        <v>741</v>
      </c>
      <c r="E364" s="55" t="s">
        <v>85</v>
      </c>
      <c r="F364" s="56" t="s">
        <v>863</v>
      </c>
      <c r="G364" s="57">
        <v>55000</v>
      </c>
      <c r="H364" s="57">
        <v>2559.6799999999998</v>
      </c>
      <c r="I364" s="59">
        <v>25</v>
      </c>
      <c r="J364" s="103">
        <v>1578.5</v>
      </c>
      <c r="K364" s="96">
        <f t="shared" si="63"/>
        <v>3904.9999999999995</v>
      </c>
      <c r="L364" s="71">
        <f t="shared" si="64"/>
        <v>605.00000000000011</v>
      </c>
      <c r="M364" s="102">
        <v>1672</v>
      </c>
      <c r="N364" s="59">
        <f t="shared" si="65"/>
        <v>3899.5000000000005</v>
      </c>
      <c r="O364" s="59"/>
      <c r="P364" s="59">
        <f t="shared" si="66"/>
        <v>3250.5</v>
      </c>
      <c r="Q364" s="59">
        <f t="shared" si="67"/>
        <v>5835.18</v>
      </c>
      <c r="R364" s="59">
        <f t="shared" si="68"/>
        <v>8409.5</v>
      </c>
      <c r="S364" s="59">
        <f t="shared" si="62"/>
        <v>49164.82</v>
      </c>
      <c r="T364" s="72" t="s">
        <v>39</v>
      </c>
    </row>
    <row r="365" spans="1:20" s="39" customFormat="1" x14ac:dyDescent="0.25">
      <c r="A365" s="86">
        <v>359</v>
      </c>
      <c r="B365" s="55" t="s">
        <v>901</v>
      </c>
      <c r="C365" s="55" t="s">
        <v>854</v>
      </c>
      <c r="D365" s="55" t="s">
        <v>741</v>
      </c>
      <c r="E365" s="55" t="s">
        <v>902</v>
      </c>
      <c r="F365" s="56" t="s">
        <v>862</v>
      </c>
      <c r="G365" s="57">
        <v>25000</v>
      </c>
      <c r="H365" s="58">
        <v>0</v>
      </c>
      <c r="I365" s="59">
        <v>25</v>
      </c>
      <c r="J365" s="103">
        <v>717.5</v>
      </c>
      <c r="K365" s="96">
        <f t="shared" si="63"/>
        <v>1774.9999999999998</v>
      </c>
      <c r="L365" s="71">
        <f t="shared" si="64"/>
        <v>275</v>
      </c>
      <c r="M365" s="102">
        <v>760</v>
      </c>
      <c r="N365" s="59">
        <f t="shared" si="65"/>
        <v>1772.5000000000002</v>
      </c>
      <c r="O365" s="59"/>
      <c r="P365" s="59">
        <f t="shared" si="66"/>
        <v>1477.5</v>
      </c>
      <c r="Q365" s="59">
        <f t="shared" si="67"/>
        <v>1502.5</v>
      </c>
      <c r="R365" s="59">
        <f t="shared" si="68"/>
        <v>3822.5</v>
      </c>
      <c r="S365" s="59">
        <f t="shared" si="62"/>
        <v>23497.5</v>
      </c>
      <c r="T365" s="72" t="s">
        <v>39</v>
      </c>
    </row>
    <row r="366" spans="1:20" s="39" customFormat="1" x14ac:dyDescent="0.25">
      <c r="A366" s="86">
        <v>360</v>
      </c>
      <c r="B366" s="55" t="s">
        <v>234</v>
      </c>
      <c r="C366" s="55" t="s">
        <v>854</v>
      </c>
      <c r="D366" s="55" t="s">
        <v>741</v>
      </c>
      <c r="E366" s="55" t="s">
        <v>95</v>
      </c>
      <c r="F366" s="56" t="s">
        <v>863</v>
      </c>
      <c r="G366" s="57">
        <v>25000</v>
      </c>
      <c r="H366" s="58">
        <v>0</v>
      </c>
      <c r="I366" s="59">
        <v>25</v>
      </c>
      <c r="J366" s="103">
        <v>717.5</v>
      </c>
      <c r="K366" s="96">
        <f t="shared" si="63"/>
        <v>1774.9999999999998</v>
      </c>
      <c r="L366" s="71">
        <f t="shared" si="64"/>
        <v>275</v>
      </c>
      <c r="M366" s="102">
        <v>760</v>
      </c>
      <c r="N366" s="59">
        <f t="shared" si="65"/>
        <v>1772.5000000000002</v>
      </c>
      <c r="O366" s="59"/>
      <c r="P366" s="59">
        <f t="shared" si="66"/>
        <v>1477.5</v>
      </c>
      <c r="Q366" s="59">
        <f t="shared" si="67"/>
        <v>1502.5</v>
      </c>
      <c r="R366" s="59">
        <f t="shared" si="68"/>
        <v>3822.5</v>
      </c>
      <c r="S366" s="59">
        <f t="shared" si="62"/>
        <v>23497.5</v>
      </c>
      <c r="T366" s="72" t="s">
        <v>39</v>
      </c>
    </row>
    <row r="367" spans="1:20" s="39" customFormat="1" x14ac:dyDescent="0.25">
      <c r="A367" s="86">
        <v>361</v>
      </c>
      <c r="B367" s="55" t="s">
        <v>744</v>
      </c>
      <c r="C367" s="55" t="s">
        <v>855</v>
      </c>
      <c r="D367" s="55" t="s">
        <v>741</v>
      </c>
      <c r="E367" s="55" t="s">
        <v>785</v>
      </c>
      <c r="F367" s="56" t="s">
        <v>863</v>
      </c>
      <c r="G367" s="57">
        <v>85000</v>
      </c>
      <c r="H367" s="57">
        <v>8576.99</v>
      </c>
      <c r="I367" s="59">
        <v>25</v>
      </c>
      <c r="J367" s="103">
        <v>2439.5</v>
      </c>
      <c r="K367" s="96">
        <f t="shared" si="63"/>
        <v>6034.9999999999991</v>
      </c>
      <c r="L367" s="71">
        <v>851.51</v>
      </c>
      <c r="M367" s="102">
        <v>2584</v>
      </c>
      <c r="N367" s="59">
        <f t="shared" si="65"/>
        <v>6026.5</v>
      </c>
      <c r="O367" s="59"/>
      <c r="P367" s="59">
        <f t="shared" si="66"/>
        <v>5023.5</v>
      </c>
      <c r="Q367" s="59">
        <f t="shared" si="67"/>
        <v>13625.49</v>
      </c>
      <c r="R367" s="59">
        <f t="shared" si="68"/>
        <v>12913.009999999998</v>
      </c>
      <c r="S367" s="59">
        <f t="shared" si="62"/>
        <v>71374.509999999995</v>
      </c>
      <c r="T367" s="72" t="s">
        <v>39</v>
      </c>
    </row>
    <row r="368" spans="1:20" s="39" customFormat="1" x14ac:dyDescent="0.25">
      <c r="A368" s="86">
        <v>362</v>
      </c>
      <c r="B368" s="55" t="s">
        <v>745</v>
      </c>
      <c r="C368" s="55" t="s">
        <v>854</v>
      </c>
      <c r="D368" s="55" t="s">
        <v>741</v>
      </c>
      <c r="E368" s="55" t="s">
        <v>785</v>
      </c>
      <c r="F368" s="56" t="s">
        <v>863</v>
      </c>
      <c r="G368" s="57">
        <v>85000</v>
      </c>
      <c r="H368" s="57">
        <v>8576.99</v>
      </c>
      <c r="I368" s="59">
        <v>25</v>
      </c>
      <c r="J368" s="103">
        <v>2439.5</v>
      </c>
      <c r="K368" s="96">
        <f t="shared" si="63"/>
        <v>6034.9999999999991</v>
      </c>
      <c r="L368" s="71">
        <v>851.51</v>
      </c>
      <c r="M368" s="102">
        <v>2584</v>
      </c>
      <c r="N368" s="59">
        <f t="shared" si="65"/>
        <v>6026.5</v>
      </c>
      <c r="O368" s="59"/>
      <c r="P368" s="59">
        <f t="shared" si="66"/>
        <v>5023.5</v>
      </c>
      <c r="Q368" s="59">
        <f t="shared" si="67"/>
        <v>13625.49</v>
      </c>
      <c r="R368" s="59">
        <f t="shared" si="68"/>
        <v>12913.009999999998</v>
      </c>
      <c r="S368" s="59">
        <f t="shared" si="62"/>
        <v>71374.509999999995</v>
      </c>
      <c r="T368" s="72" t="s">
        <v>39</v>
      </c>
    </row>
    <row r="369" spans="1:20" s="39" customFormat="1" x14ac:dyDescent="0.25">
      <c r="A369" s="86">
        <v>363</v>
      </c>
      <c r="B369" s="55" t="s">
        <v>743</v>
      </c>
      <c r="C369" s="55" t="s">
        <v>854</v>
      </c>
      <c r="D369" s="55" t="s">
        <v>741</v>
      </c>
      <c r="E369" s="55" t="s">
        <v>107</v>
      </c>
      <c r="F369" s="56" t="s">
        <v>863</v>
      </c>
      <c r="G369" s="57">
        <v>30450</v>
      </c>
      <c r="H369" s="58">
        <v>0</v>
      </c>
      <c r="I369" s="59">
        <v>25</v>
      </c>
      <c r="J369" s="103">
        <v>873.92</v>
      </c>
      <c r="K369" s="96">
        <f t="shared" si="63"/>
        <v>2161.9499999999998</v>
      </c>
      <c r="L369" s="71">
        <f t="shared" si="64"/>
        <v>334.95000000000005</v>
      </c>
      <c r="M369" s="102">
        <v>925.68</v>
      </c>
      <c r="N369" s="59">
        <f t="shared" si="65"/>
        <v>2158.9050000000002</v>
      </c>
      <c r="O369" s="59"/>
      <c r="P369" s="59">
        <f t="shared" si="66"/>
        <v>1799.6</v>
      </c>
      <c r="Q369" s="59">
        <f t="shared" si="67"/>
        <v>1824.6</v>
      </c>
      <c r="R369" s="59">
        <f t="shared" si="68"/>
        <v>4655.8050000000003</v>
      </c>
      <c r="S369" s="59">
        <f t="shared" ref="S369:S444" si="69">+G369-Q369</f>
        <v>28625.4</v>
      </c>
      <c r="T369" s="72" t="s">
        <v>39</v>
      </c>
    </row>
    <row r="370" spans="1:20" s="39" customFormat="1" x14ac:dyDescent="0.25">
      <c r="A370" s="86">
        <v>364</v>
      </c>
      <c r="B370" s="55" t="s">
        <v>369</v>
      </c>
      <c r="C370" s="55" t="s">
        <v>855</v>
      </c>
      <c r="D370" s="55" t="s">
        <v>368</v>
      </c>
      <c r="E370" s="55" t="s">
        <v>144</v>
      </c>
      <c r="F370" s="56" t="s">
        <v>862</v>
      </c>
      <c r="G370" s="57">
        <v>41000</v>
      </c>
      <c r="H370" s="58">
        <v>583.79</v>
      </c>
      <c r="I370" s="59">
        <v>25</v>
      </c>
      <c r="J370" s="103">
        <v>1176.7</v>
      </c>
      <c r="K370" s="96">
        <f t="shared" si="63"/>
        <v>2910.9999999999995</v>
      </c>
      <c r="L370" s="71">
        <f t="shared" si="64"/>
        <v>451.00000000000006</v>
      </c>
      <c r="M370" s="102">
        <v>1246.4000000000001</v>
      </c>
      <c r="N370" s="59">
        <f t="shared" si="65"/>
        <v>2906.9</v>
      </c>
      <c r="O370" s="59"/>
      <c r="P370" s="59">
        <f t="shared" si="66"/>
        <v>2423.1000000000004</v>
      </c>
      <c r="Q370" s="59">
        <f t="shared" si="67"/>
        <v>3031.8900000000003</v>
      </c>
      <c r="R370" s="59">
        <f t="shared" si="68"/>
        <v>6268.9</v>
      </c>
      <c r="S370" s="59">
        <f t="shared" si="69"/>
        <v>37968.11</v>
      </c>
      <c r="T370" s="72" t="s">
        <v>39</v>
      </c>
    </row>
    <row r="371" spans="1:20" s="39" customFormat="1" x14ac:dyDescent="0.25">
      <c r="A371" s="86">
        <v>365</v>
      </c>
      <c r="B371" s="55" t="s">
        <v>370</v>
      </c>
      <c r="C371" s="55" t="s">
        <v>855</v>
      </c>
      <c r="D371" s="55" t="s">
        <v>368</v>
      </c>
      <c r="E371" s="55" t="s">
        <v>106</v>
      </c>
      <c r="F371" s="56" t="s">
        <v>863</v>
      </c>
      <c r="G371" s="57">
        <v>42000</v>
      </c>
      <c r="H371" s="58">
        <v>724.92</v>
      </c>
      <c r="I371" s="59">
        <v>25</v>
      </c>
      <c r="J371" s="103">
        <v>1205.4000000000001</v>
      </c>
      <c r="K371" s="96">
        <f t="shared" si="63"/>
        <v>2981.9999999999995</v>
      </c>
      <c r="L371" s="71">
        <f t="shared" si="64"/>
        <v>462.00000000000006</v>
      </c>
      <c r="M371" s="102">
        <v>1276.8</v>
      </c>
      <c r="N371" s="59">
        <f t="shared" si="65"/>
        <v>2977.8</v>
      </c>
      <c r="O371" s="59"/>
      <c r="P371" s="59">
        <f t="shared" si="66"/>
        <v>2482.1999999999998</v>
      </c>
      <c r="Q371" s="59">
        <f t="shared" si="67"/>
        <v>3232.12</v>
      </c>
      <c r="R371" s="59">
        <f t="shared" si="68"/>
        <v>6421.7999999999993</v>
      </c>
      <c r="S371" s="59">
        <f t="shared" si="69"/>
        <v>38767.879999999997</v>
      </c>
      <c r="T371" s="72" t="s">
        <v>39</v>
      </c>
    </row>
    <row r="372" spans="1:20" s="39" customFormat="1" x14ac:dyDescent="0.25">
      <c r="A372" s="86">
        <v>366</v>
      </c>
      <c r="B372" s="55" t="s">
        <v>379</v>
      </c>
      <c r="C372" s="55" t="s">
        <v>855</v>
      </c>
      <c r="D372" s="55" t="s">
        <v>371</v>
      </c>
      <c r="E372" s="55" t="s">
        <v>85</v>
      </c>
      <c r="F372" s="56" t="s">
        <v>863</v>
      </c>
      <c r="G372" s="57">
        <v>50000</v>
      </c>
      <c r="H372" s="93">
        <v>1854</v>
      </c>
      <c r="I372" s="59">
        <v>25</v>
      </c>
      <c r="J372" s="103">
        <v>1435</v>
      </c>
      <c r="K372" s="96">
        <f t="shared" ref="K372:K444" si="70">+G372*7.1%</f>
        <v>3549.9999999999995</v>
      </c>
      <c r="L372" s="71">
        <f t="shared" ref="L372:L444" si="71">+G372*1.1%</f>
        <v>550</v>
      </c>
      <c r="M372" s="102">
        <v>1520</v>
      </c>
      <c r="N372" s="59">
        <f t="shared" ref="N372:N444" si="72">+G372*7.09%</f>
        <v>3545.0000000000005</v>
      </c>
      <c r="O372" s="59"/>
      <c r="P372" s="59">
        <f t="shared" si="66"/>
        <v>2955</v>
      </c>
      <c r="Q372" s="59">
        <f t="shared" si="67"/>
        <v>4834</v>
      </c>
      <c r="R372" s="59">
        <f t="shared" si="68"/>
        <v>7645</v>
      </c>
      <c r="S372" s="59">
        <f t="shared" si="69"/>
        <v>45166</v>
      </c>
      <c r="T372" s="72" t="s">
        <v>39</v>
      </c>
    </row>
    <row r="373" spans="1:20" s="39" customFormat="1" x14ac:dyDescent="0.25">
      <c r="A373" s="86">
        <v>367</v>
      </c>
      <c r="B373" s="55" t="s">
        <v>376</v>
      </c>
      <c r="C373" s="55" t="s">
        <v>855</v>
      </c>
      <c r="D373" s="55" t="s">
        <v>371</v>
      </c>
      <c r="E373" s="55" t="s">
        <v>150</v>
      </c>
      <c r="F373" s="56" t="s">
        <v>863</v>
      </c>
      <c r="G373" s="57">
        <v>45000</v>
      </c>
      <c r="H373" s="93">
        <v>1148.33</v>
      </c>
      <c r="I373" s="59">
        <v>25</v>
      </c>
      <c r="J373" s="103">
        <v>1291.5</v>
      </c>
      <c r="K373" s="96">
        <f t="shared" si="70"/>
        <v>3194.9999999999995</v>
      </c>
      <c r="L373" s="71">
        <f t="shared" si="71"/>
        <v>495.00000000000006</v>
      </c>
      <c r="M373" s="102">
        <v>1368</v>
      </c>
      <c r="N373" s="59">
        <f t="shared" si="72"/>
        <v>3190.5</v>
      </c>
      <c r="O373" s="59"/>
      <c r="P373" s="59">
        <f t="shared" si="66"/>
        <v>2659.5</v>
      </c>
      <c r="Q373" s="59">
        <f t="shared" si="67"/>
        <v>3832.83</v>
      </c>
      <c r="R373" s="59">
        <f t="shared" si="68"/>
        <v>6880.5</v>
      </c>
      <c r="S373" s="59">
        <f t="shared" si="69"/>
        <v>41167.17</v>
      </c>
      <c r="T373" s="72" t="s">
        <v>39</v>
      </c>
    </row>
    <row r="374" spans="1:20" s="39" customFormat="1" x14ac:dyDescent="0.25">
      <c r="A374" s="86">
        <v>368</v>
      </c>
      <c r="B374" s="55" t="s">
        <v>378</v>
      </c>
      <c r="C374" s="55" t="s">
        <v>854</v>
      </c>
      <c r="D374" s="55" t="s">
        <v>371</v>
      </c>
      <c r="E374" s="55" t="s">
        <v>150</v>
      </c>
      <c r="F374" s="56" t="s">
        <v>863</v>
      </c>
      <c r="G374" s="57">
        <v>45000</v>
      </c>
      <c r="H374" s="58">
        <v>891.01</v>
      </c>
      <c r="I374" s="59">
        <v>25</v>
      </c>
      <c r="J374" s="103">
        <v>1291.5</v>
      </c>
      <c r="K374" s="96">
        <f t="shared" si="70"/>
        <v>3194.9999999999995</v>
      </c>
      <c r="L374" s="71">
        <f t="shared" si="71"/>
        <v>495.00000000000006</v>
      </c>
      <c r="M374" s="102">
        <v>1368</v>
      </c>
      <c r="N374" s="59">
        <f t="shared" si="72"/>
        <v>3190.5</v>
      </c>
      <c r="O374" s="59"/>
      <c r="P374" s="59">
        <f t="shared" si="66"/>
        <v>2659.5</v>
      </c>
      <c r="Q374" s="59">
        <f t="shared" si="67"/>
        <v>3575.51</v>
      </c>
      <c r="R374" s="59">
        <f t="shared" si="68"/>
        <v>6880.5</v>
      </c>
      <c r="S374" s="59">
        <f t="shared" si="69"/>
        <v>41424.49</v>
      </c>
      <c r="T374" s="72" t="s">
        <v>39</v>
      </c>
    </row>
    <row r="375" spans="1:20" s="39" customFormat="1" x14ac:dyDescent="0.25">
      <c r="A375" s="86">
        <v>369</v>
      </c>
      <c r="B375" s="55" t="s">
        <v>380</v>
      </c>
      <c r="C375" s="55" t="s">
        <v>854</v>
      </c>
      <c r="D375" s="55" t="s">
        <v>371</v>
      </c>
      <c r="E375" s="55" t="s">
        <v>150</v>
      </c>
      <c r="F375" s="56" t="s">
        <v>863</v>
      </c>
      <c r="G375" s="57">
        <v>45000</v>
      </c>
      <c r="H375" s="93">
        <v>1148.33</v>
      </c>
      <c r="I375" s="59">
        <v>25</v>
      </c>
      <c r="J375" s="103">
        <v>1291.5</v>
      </c>
      <c r="K375" s="96">
        <f t="shared" si="70"/>
        <v>3194.9999999999995</v>
      </c>
      <c r="L375" s="71">
        <f t="shared" si="71"/>
        <v>495.00000000000006</v>
      </c>
      <c r="M375" s="102">
        <v>1368</v>
      </c>
      <c r="N375" s="59">
        <f t="shared" si="72"/>
        <v>3190.5</v>
      </c>
      <c r="O375" s="59"/>
      <c r="P375" s="59">
        <f t="shared" si="66"/>
        <v>2659.5</v>
      </c>
      <c r="Q375" s="59">
        <f t="shared" si="67"/>
        <v>3832.83</v>
      </c>
      <c r="R375" s="59">
        <f t="shared" si="68"/>
        <v>6880.5</v>
      </c>
      <c r="S375" s="59">
        <f t="shared" si="69"/>
        <v>41167.17</v>
      </c>
      <c r="T375" s="72" t="s">
        <v>39</v>
      </c>
    </row>
    <row r="376" spans="1:20" s="39" customFormat="1" x14ac:dyDescent="0.25">
      <c r="A376" s="86">
        <v>370</v>
      </c>
      <c r="B376" s="55" t="s">
        <v>381</v>
      </c>
      <c r="C376" s="55" t="s">
        <v>855</v>
      </c>
      <c r="D376" s="55" t="s">
        <v>371</v>
      </c>
      <c r="E376" s="55" t="s">
        <v>150</v>
      </c>
      <c r="F376" s="56" t="s">
        <v>863</v>
      </c>
      <c r="G376" s="57">
        <v>45000</v>
      </c>
      <c r="H376" s="58">
        <v>891.01</v>
      </c>
      <c r="I376" s="59">
        <v>25</v>
      </c>
      <c r="J376" s="103">
        <v>1291.5</v>
      </c>
      <c r="K376" s="96">
        <f t="shared" si="70"/>
        <v>3194.9999999999995</v>
      </c>
      <c r="L376" s="71">
        <f t="shared" si="71"/>
        <v>495.00000000000006</v>
      </c>
      <c r="M376" s="102">
        <v>1368</v>
      </c>
      <c r="N376" s="59">
        <f t="shared" si="72"/>
        <v>3190.5</v>
      </c>
      <c r="O376" s="59"/>
      <c r="P376" s="59">
        <f t="shared" ref="P376:P444" si="73">+J376+M376</f>
        <v>2659.5</v>
      </c>
      <c r="Q376" s="59">
        <f t="shared" si="67"/>
        <v>3575.51</v>
      </c>
      <c r="R376" s="59">
        <f t="shared" si="68"/>
        <v>6880.5</v>
      </c>
      <c r="S376" s="59">
        <f t="shared" si="69"/>
        <v>41424.49</v>
      </c>
      <c r="T376" s="72" t="s">
        <v>39</v>
      </c>
    </row>
    <row r="377" spans="1:20" s="39" customFormat="1" x14ac:dyDescent="0.25">
      <c r="A377" s="86">
        <v>371</v>
      </c>
      <c r="B377" s="55" t="s">
        <v>382</v>
      </c>
      <c r="C377" s="55" t="s">
        <v>854</v>
      </c>
      <c r="D377" s="55" t="s">
        <v>371</v>
      </c>
      <c r="E377" s="55" t="s">
        <v>150</v>
      </c>
      <c r="F377" s="56" t="s">
        <v>863</v>
      </c>
      <c r="G377" s="57">
        <v>45000</v>
      </c>
      <c r="H377" s="93">
        <v>1148.33</v>
      </c>
      <c r="I377" s="59">
        <v>25</v>
      </c>
      <c r="J377" s="103">
        <v>1291.5</v>
      </c>
      <c r="K377" s="96">
        <f t="shared" si="70"/>
        <v>3194.9999999999995</v>
      </c>
      <c r="L377" s="71">
        <f t="shared" si="71"/>
        <v>495.00000000000006</v>
      </c>
      <c r="M377" s="102">
        <v>1368</v>
      </c>
      <c r="N377" s="59">
        <f t="shared" si="72"/>
        <v>3190.5</v>
      </c>
      <c r="O377" s="59"/>
      <c r="P377" s="59">
        <f t="shared" si="73"/>
        <v>2659.5</v>
      </c>
      <c r="Q377" s="59">
        <f t="shared" si="67"/>
        <v>3832.83</v>
      </c>
      <c r="R377" s="59">
        <f t="shared" si="68"/>
        <v>6880.5</v>
      </c>
      <c r="S377" s="59">
        <f t="shared" si="69"/>
        <v>41167.17</v>
      </c>
      <c r="T377" s="72" t="s">
        <v>39</v>
      </c>
    </row>
    <row r="378" spans="1:20" s="39" customFormat="1" x14ac:dyDescent="0.25">
      <c r="A378" s="86">
        <v>372</v>
      </c>
      <c r="B378" s="55" t="s">
        <v>383</v>
      </c>
      <c r="C378" s="55" t="s">
        <v>855</v>
      </c>
      <c r="D378" s="55" t="s">
        <v>371</v>
      </c>
      <c r="E378" s="55" t="s">
        <v>150</v>
      </c>
      <c r="F378" s="56" t="s">
        <v>863</v>
      </c>
      <c r="G378" s="57">
        <v>45000</v>
      </c>
      <c r="H378" s="58">
        <v>891.01</v>
      </c>
      <c r="I378" s="59">
        <v>25</v>
      </c>
      <c r="J378" s="103">
        <v>1291.5</v>
      </c>
      <c r="K378" s="96">
        <f t="shared" si="70"/>
        <v>3194.9999999999995</v>
      </c>
      <c r="L378" s="71">
        <f t="shared" si="71"/>
        <v>495.00000000000006</v>
      </c>
      <c r="M378" s="102">
        <v>1368</v>
      </c>
      <c r="N378" s="59">
        <f t="shared" si="72"/>
        <v>3190.5</v>
      </c>
      <c r="O378" s="59"/>
      <c r="P378" s="59">
        <f t="shared" si="73"/>
        <v>2659.5</v>
      </c>
      <c r="Q378" s="59">
        <f t="shared" si="67"/>
        <v>3575.51</v>
      </c>
      <c r="R378" s="59">
        <f t="shared" si="68"/>
        <v>6880.5</v>
      </c>
      <c r="S378" s="59">
        <f t="shared" si="69"/>
        <v>41424.49</v>
      </c>
      <c r="T378" s="72" t="s">
        <v>39</v>
      </c>
    </row>
    <row r="379" spans="1:20" s="39" customFormat="1" x14ac:dyDescent="0.25">
      <c r="A379" s="86">
        <v>373</v>
      </c>
      <c r="B379" s="55" t="s">
        <v>387</v>
      </c>
      <c r="C379" s="55" t="s">
        <v>855</v>
      </c>
      <c r="D379" s="55" t="s">
        <v>371</v>
      </c>
      <c r="E379" s="55" t="s">
        <v>106</v>
      </c>
      <c r="F379" s="56" t="s">
        <v>862</v>
      </c>
      <c r="G379" s="57">
        <v>42000</v>
      </c>
      <c r="H379" s="58">
        <v>724.92</v>
      </c>
      <c r="I379" s="59">
        <v>25</v>
      </c>
      <c r="J379" s="103">
        <v>1205.4000000000001</v>
      </c>
      <c r="K379" s="96">
        <f t="shared" si="70"/>
        <v>2981.9999999999995</v>
      </c>
      <c r="L379" s="71">
        <f t="shared" si="71"/>
        <v>462.00000000000006</v>
      </c>
      <c r="M379" s="102">
        <v>1276.8</v>
      </c>
      <c r="N379" s="59">
        <f t="shared" si="72"/>
        <v>2977.8</v>
      </c>
      <c r="O379" s="59"/>
      <c r="P379" s="59">
        <f t="shared" si="73"/>
        <v>2482.1999999999998</v>
      </c>
      <c r="Q379" s="59">
        <f t="shared" si="67"/>
        <v>3232.12</v>
      </c>
      <c r="R379" s="59">
        <f t="shared" si="68"/>
        <v>6421.7999999999993</v>
      </c>
      <c r="S379" s="59">
        <f t="shared" si="69"/>
        <v>38767.879999999997</v>
      </c>
      <c r="T379" s="72" t="s">
        <v>39</v>
      </c>
    </row>
    <row r="380" spans="1:20" s="39" customFormat="1" x14ac:dyDescent="0.25">
      <c r="A380" s="86">
        <v>374</v>
      </c>
      <c r="B380" s="55" t="s">
        <v>372</v>
      </c>
      <c r="C380" s="55" t="s">
        <v>854</v>
      </c>
      <c r="D380" s="55" t="s">
        <v>371</v>
      </c>
      <c r="E380" s="55" t="s">
        <v>88</v>
      </c>
      <c r="F380" s="56" t="s">
        <v>863</v>
      </c>
      <c r="G380" s="57">
        <v>35000</v>
      </c>
      <c r="H380" s="58">
        <v>0</v>
      </c>
      <c r="I380" s="59">
        <v>25</v>
      </c>
      <c r="J380" s="103">
        <v>1004.5</v>
      </c>
      <c r="K380" s="96">
        <f t="shared" si="70"/>
        <v>2485</v>
      </c>
      <c r="L380" s="71">
        <f t="shared" si="71"/>
        <v>385.00000000000006</v>
      </c>
      <c r="M380" s="102">
        <v>1064</v>
      </c>
      <c r="N380" s="59">
        <f t="shared" si="72"/>
        <v>2481.5</v>
      </c>
      <c r="O380" s="59"/>
      <c r="P380" s="59">
        <f t="shared" si="73"/>
        <v>2068.5</v>
      </c>
      <c r="Q380" s="59">
        <f t="shared" si="67"/>
        <v>2093.5</v>
      </c>
      <c r="R380" s="59">
        <f t="shared" si="68"/>
        <v>5351.5</v>
      </c>
      <c r="S380" s="59">
        <f t="shared" si="69"/>
        <v>32906.5</v>
      </c>
      <c r="T380" s="72" t="s">
        <v>39</v>
      </c>
    </row>
    <row r="381" spans="1:20" s="39" customFormat="1" x14ac:dyDescent="0.25">
      <c r="A381" s="86">
        <v>375</v>
      </c>
      <c r="B381" s="55" t="s">
        <v>373</v>
      </c>
      <c r="C381" s="55" t="s">
        <v>854</v>
      </c>
      <c r="D381" s="55" t="s">
        <v>371</v>
      </c>
      <c r="E381" s="55" t="s">
        <v>88</v>
      </c>
      <c r="F381" s="56" t="s">
        <v>863</v>
      </c>
      <c r="G381" s="57">
        <v>25000</v>
      </c>
      <c r="H381" s="58">
        <v>0</v>
      </c>
      <c r="I381" s="59">
        <v>25</v>
      </c>
      <c r="J381" s="103">
        <v>717.5</v>
      </c>
      <c r="K381" s="96">
        <f t="shared" si="70"/>
        <v>1774.9999999999998</v>
      </c>
      <c r="L381" s="71">
        <f t="shared" si="71"/>
        <v>275</v>
      </c>
      <c r="M381" s="102">
        <v>760</v>
      </c>
      <c r="N381" s="59">
        <f t="shared" si="72"/>
        <v>1772.5000000000002</v>
      </c>
      <c r="O381" s="59"/>
      <c r="P381" s="59">
        <f t="shared" si="73"/>
        <v>1477.5</v>
      </c>
      <c r="Q381" s="59">
        <f t="shared" si="67"/>
        <v>1502.5</v>
      </c>
      <c r="R381" s="59">
        <f t="shared" si="68"/>
        <v>3822.5</v>
      </c>
      <c r="S381" s="59">
        <f t="shared" si="69"/>
        <v>23497.5</v>
      </c>
      <c r="T381" s="72" t="s">
        <v>39</v>
      </c>
    </row>
    <row r="382" spans="1:20" s="39" customFormat="1" x14ac:dyDescent="0.25">
      <c r="A382" s="86">
        <v>376</v>
      </c>
      <c r="B382" s="55" t="s">
        <v>388</v>
      </c>
      <c r="C382" s="55" t="s">
        <v>854</v>
      </c>
      <c r="D382" s="55" t="s">
        <v>371</v>
      </c>
      <c r="E382" s="55" t="s">
        <v>107</v>
      </c>
      <c r="F382" s="56" t="s">
        <v>862</v>
      </c>
      <c r="G382" s="57">
        <v>25000</v>
      </c>
      <c r="H382" s="58">
        <v>0</v>
      </c>
      <c r="I382" s="59">
        <v>25</v>
      </c>
      <c r="J382" s="103">
        <v>717.5</v>
      </c>
      <c r="K382" s="96">
        <f t="shared" si="70"/>
        <v>1774.9999999999998</v>
      </c>
      <c r="L382" s="71">
        <f t="shared" si="71"/>
        <v>275</v>
      </c>
      <c r="M382" s="102">
        <v>760</v>
      </c>
      <c r="N382" s="59">
        <f t="shared" si="72"/>
        <v>1772.5000000000002</v>
      </c>
      <c r="O382" s="59"/>
      <c r="P382" s="59">
        <f t="shared" si="73"/>
        <v>1477.5</v>
      </c>
      <c r="Q382" s="59">
        <f t="shared" si="67"/>
        <v>1502.5</v>
      </c>
      <c r="R382" s="59">
        <f t="shared" si="68"/>
        <v>3822.5</v>
      </c>
      <c r="S382" s="59">
        <f t="shared" si="69"/>
        <v>23497.5</v>
      </c>
      <c r="T382" s="72" t="s">
        <v>39</v>
      </c>
    </row>
    <row r="383" spans="1:20" s="39" customFormat="1" x14ac:dyDescent="0.25">
      <c r="A383" s="86">
        <v>377</v>
      </c>
      <c r="B383" s="55" t="s">
        <v>385</v>
      </c>
      <c r="C383" s="55" t="s">
        <v>855</v>
      </c>
      <c r="D383" s="55" t="s">
        <v>371</v>
      </c>
      <c r="E383" s="55" t="s">
        <v>33</v>
      </c>
      <c r="F383" s="56" t="s">
        <v>862</v>
      </c>
      <c r="G383" s="57">
        <v>25000</v>
      </c>
      <c r="H383" s="58">
        <v>0</v>
      </c>
      <c r="I383" s="59">
        <v>25</v>
      </c>
      <c r="J383" s="103">
        <v>717.5</v>
      </c>
      <c r="K383" s="96">
        <f t="shared" si="70"/>
        <v>1774.9999999999998</v>
      </c>
      <c r="L383" s="71">
        <f t="shared" si="71"/>
        <v>275</v>
      </c>
      <c r="M383" s="102">
        <v>760</v>
      </c>
      <c r="N383" s="59">
        <f t="shared" si="72"/>
        <v>1772.5000000000002</v>
      </c>
      <c r="O383" s="59"/>
      <c r="P383" s="59">
        <f t="shared" si="73"/>
        <v>1477.5</v>
      </c>
      <c r="Q383" s="59">
        <f t="shared" si="67"/>
        <v>1502.5</v>
      </c>
      <c r="R383" s="59">
        <f t="shared" si="68"/>
        <v>3822.5</v>
      </c>
      <c r="S383" s="59">
        <f t="shared" si="69"/>
        <v>23497.5</v>
      </c>
      <c r="T383" s="72" t="s">
        <v>39</v>
      </c>
    </row>
    <row r="384" spans="1:20" s="39" customFormat="1" x14ac:dyDescent="0.25">
      <c r="A384" s="86">
        <v>378</v>
      </c>
      <c r="B384" s="55" t="s">
        <v>374</v>
      </c>
      <c r="C384" s="55" t="s">
        <v>855</v>
      </c>
      <c r="D384" s="55" t="s">
        <v>371</v>
      </c>
      <c r="E384" s="55" t="s">
        <v>58</v>
      </c>
      <c r="F384" s="56" t="s">
        <v>863</v>
      </c>
      <c r="G384" s="57">
        <v>18000</v>
      </c>
      <c r="H384" s="58">
        <v>0</v>
      </c>
      <c r="I384" s="59">
        <v>25</v>
      </c>
      <c r="J384" s="103">
        <v>516.6</v>
      </c>
      <c r="K384" s="96">
        <f t="shared" si="70"/>
        <v>1277.9999999999998</v>
      </c>
      <c r="L384" s="71">
        <f t="shared" si="71"/>
        <v>198.00000000000003</v>
      </c>
      <c r="M384" s="102">
        <v>547.20000000000005</v>
      </c>
      <c r="N384" s="59">
        <f t="shared" si="72"/>
        <v>1276.2</v>
      </c>
      <c r="O384" s="59"/>
      <c r="P384" s="59">
        <f t="shared" si="73"/>
        <v>1063.8000000000002</v>
      </c>
      <c r="Q384" s="59">
        <f t="shared" si="67"/>
        <v>1088.8000000000002</v>
      </c>
      <c r="R384" s="59">
        <f t="shared" si="68"/>
        <v>2752.2</v>
      </c>
      <c r="S384" s="59">
        <f t="shared" si="69"/>
        <v>16911.2</v>
      </c>
      <c r="T384" s="72" t="s">
        <v>39</v>
      </c>
    </row>
    <row r="385" spans="1:20" s="39" customFormat="1" x14ac:dyDescent="0.25">
      <c r="A385" s="86">
        <v>379</v>
      </c>
      <c r="B385" s="55" t="s">
        <v>822</v>
      </c>
      <c r="C385" s="55" t="s">
        <v>855</v>
      </c>
      <c r="D385" s="55" t="s">
        <v>371</v>
      </c>
      <c r="E385" s="55" t="s">
        <v>204</v>
      </c>
      <c r="F385" s="56" t="s">
        <v>858</v>
      </c>
      <c r="G385" s="57">
        <v>18000</v>
      </c>
      <c r="H385" s="58">
        <v>0</v>
      </c>
      <c r="I385" s="59">
        <v>25</v>
      </c>
      <c r="J385" s="103">
        <v>516.6</v>
      </c>
      <c r="K385" s="96">
        <f t="shared" si="70"/>
        <v>1277.9999999999998</v>
      </c>
      <c r="L385" s="71">
        <f t="shared" si="71"/>
        <v>198.00000000000003</v>
      </c>
      <c r="M385" s="116">
        <v>547.20000000000005</v>
      </c>
      <c r="N385" s="59">
        <f t="shared" si="72"/>
        <v>1276.2</v>
      </c>
      <c r="O385" s="59"/>
      <c r="P385" s="59">
        <f t="shared" si="73"/>
        <v>1063.8000000000002</v>
      </c>
      <c r="Q385" s="59">
        <f t="shared" si="67"/>
        <v>1088.8000000000002</v>
      </c>
      <c r="R385" s="59">
        <f t="shared" si="68"/>
        <v>2752.2</v>
      </c>
      <c r="S385" s="59">
        <f t="shared" si="69"/>
        <v>16911.2</v>
      </c>
      <c r="T385" s="72" t="s">
        <v>39</v>
      </c>
    </row>
    <row r="386" spans="1:20" s="39" customFormat="1" x14ac:dyDescent="0.25">
      <c r="A386" s="86">
        <v>380</v>
      </c>
      <c r="B386" s="55" t="s">
        <v>748</v>
      </c>
      <c r="C386" s="55" t="s">
        <v>854</v>
      </c>
      <c r="D386" s="55" t="s">
        <v>747</v>
      </c>
      <c r="E386" s="55" t="s">
        <v>33</v>
      </c>
      <c r="F386" s="56" t="s">
        <v>862</v>
      </c>
      <c r="G386" s="57">
        <v>37000</v>
      </c>
      <c r="H386" s="58">
        <v>19.25</v>
      </c>
      <c r="I386" s="59">
        <v>25</v>
      </c>
      <c r="J386" s="103">
        <v>1061.9000000000001</v>
      </c>
      <c r="K386" s="96">
        <f t="shared" si="70"/>
        <v>2626.9999999999995</v>
      </c>
      <c r="L386" s="71">
        <f t="shared" si="71"/>
        <v>407.00000000000006</v>
      </c>
      <c r="M386" s="102">
        <v>1124.8</v>
      </c>
      <c r="N386" s="59">
        <f t="shared" si="72"/>
        <v>2623.3</v>
      </c>
      <c r="O386" s="59"/>
      <c r="P386" s="59">
        <f t="shared" si="73"/>
        <v>2186.6999999999998</v>
      </c>
      <c r="Q386" s="59">
        <f t="shared" si="67"/>
        <v>2230.9499999999998</v>
      </c>
      <c r="R386" s="59">
        <f t="shared" si="68"/>
        <v>5657.2999999999993</v>
      </c>
      <c r="S386" s="59">
        <f t="shared" si="69"/>
        <v>34769.050000000003</v>
      </c>
      <c r="T386" s="72" t="s">
        <v>39</v>
      </c>
    </row>
    <row r="387" spans="1:20" s="39" customFormat="1" x14ac:dyDescent="0.25">
      <c r="A387" s="86">
        <v>381</v>
      </c>
      <c r="B387" s="55" t="s">
        <v>749</v>
      </c>
      <c r="C387" s="55" t="s">
        <v>855</v>
      </c>
      <c r="D387" s="55" t="s">
        <v>747</v>
      </c>
      <c r="E387" s="55" t="s">
        <v>122</v>
      </c>
      <c r="F387" s="56" t="s">
        <v>863</v>
      </c>
      <c r="G387" s="57">
        <v>155000</v>
      </c>
      <c r="H387" s="57">
        <v>23756.15</v>
      </c>
      <c r="I387" s="59">
        <v>25</v>
      </c>
      <c r="J387" s="103">
        <v>4448.5</v>
      </c>
      <c r="K387" s="96">
        <f t="shared" si="70"/>
        <v>11004.999999999998</v>
      </c>
      <c r="L387" s="71">
        <v>851.51</v>
      </c>
      <c r="M387" s="102">
        <v>4712</v>
      </c>
      <c r="N387" s="59">
        <f t="shared" si="72"/>
        <v>10989.5</v>
      </c>
      <c r="O387" s="59"/>
      <c r="P387" s="59">
        <f t="shared" si="73"/>
        <v>9160.5</v>
      </c>
      <c r="Q387" s="59">
        <f t="shared" si="67"/>
        <v>32941.65</v>
      </c>
      <c r="R387" s="59">
        <f t="shared" si="68"/>
        <v>22846.01</v>
      </c>
      <c r="S387" s="59">
        <f t="shared" si="69"/>
        <v>122058.35</v>
      </c>
      <c r="T387" s="72" t="s">
        <v>39</v>
      </c>
    </row>
    <row r="388" spans="1:20" s="39" customFormat="1" x14ac:dyDescent="0.25">
      <c r="A388" s="86">
        <v>382</v>
      </c>
      <c r="B388" s="55" t="s">
        <v>375</v>
      </c>
      <c r="C388" s="55" t="s">
        <v>855</v>
      </c>
      <c r="D388" s="55" t="s">
        <v>747</v>
      </c>
      <c r="E388" s="55" t="s">
        <v>823</v>
      </c>
      <c r="F388" s="56" t="s">
        <v>863</v>
      </c>
      <c r="G388" s="57">
        <v>41000</v>
      </c>
      <c r="H388" s="58">
        <v>326.47000000000003</v>
      </c>
      <c r="I388" s="59">
        <v>25</v>
      </c>
      <c r="J388" s="103">
        <v>1176.7</v>
      </c>
      <c r="K388" s="96">
        <f t="shared" si="70"/>
        <v>2910.9999999999995</v>
      </c>
      <c r="L388" s="71">
        <f t="shared" si="71"/>
        <v>451.00000000000006</v>
      </c>
      <c r="M388" s="102">
        <v>1246.4000000000001</v>
      </c>
      <c r="N388" s="59">
        <f t="shared" si="72"/>
        <v>2906.9</v>
      </c>
      <c r="O388" s="59"/>
      <c r="P388" s="59">
        <f t="shared" si="73"/>
        <v>2423.1000000000004</v>
      </c>
      <c r="Q388" s="59">
        <f t="shared" ref="Q388:Q451" si="74">+H388+I388+J388+M388+O388</f>
        <v>2774.57</v>
      </c>
      <c r="R388" s="59">
        <f t="shared" ref="R388:R451" si="75">+K388+L388+N388</f>
        <v>6268.9</v>
      </c>
      <c r="S388" s="59">
        <f t="shared" si="69"/>
        <v>38225.43</v>
      </c>
      <c r="T388" s="72" t="s">
        <v>39</v>
      </c>
    </row>
    <row r="389" spans="1:20" s="39" customFormat="1" x14ac:dyDescent="0.25">
      <c r="A389" s="86">
        <v>383</v>
      </c>
      <c r="B389" s="55" t="s">
        <v>377</v>
      </c>
      <c r="C389" s="55" t="s">
        <v>855</v>
      </c>
      <c r="D389" s="55" t="s">
        <v>747</v>
      </c>
      <c r="E389" s="55" t="s">
        <v>823</v>
      </c>
      <c r="F389" s="56" t="s">
        <v>863</v>
      </c>
      <c r="G389" s="57">
        <v>41000</v>
      </c>
      <c r="H389" s="58">
        <v>583.79</v>
      </c>
      <c r="I389" s="59">
        <v>25</v>
      </c>
      <c r="J389" s="103">
        <v>1176.7</v>
      </c>
      <c r="K389" s="96">
        <f t="shared" si="70"/>
        <v>2910.9999999999995</v>
      </c>
      <c r="L389" s="71">
        <f t="shared" si="71"/>
        <v>451.00000000000006</v>
      </c>
      <c r="M389" s="102">
        <v>1246.4000000000001</v>
      </c>
      <c r="N389" s="59">
        <f t="shared" si="72"/>
        <v>2906.9</v>
      </c>
      <c r="O389" s="59"/>
      <c r="P389" s="59">
        <f t="shared" si="73"/>
        <v>2423.1000000000004</v>
      </c>
      <c r="Q389" s="59">
        <f t="shared" si="74"/>
        <v>3031.8900000000003</v>
      </c>
      <c r="R389" s="59">
        <f t="shared" si="75"/>
        <v>6268.9</v>
      </c>
      <c r="S389" s="59">
        <f t="shared" si="69"/>
        <v>37968.11</v>
      </c>
      <c r="T389" s="72" t="s">
        <v>39</v>
      </c>
    </row>
    <row r="390" spans="1:20" s="39" customFormat="1" x14ac:dyDescent="0.25">
      <c r="A390" s="86">
        <v>384</v>
      </c>
      <c r="B390" s="55" t="s">
        <v>384</v>
      </c>
      <c r="C390" s="55" t="s">
        <v>854</v>
      </c>
      <c r="D390" s="55" t="s">
        <v>747</v>
      </c>
      <c r="E390" s="55" t="s">
        <v>823</v>
      </c>
      <c r="F390" s="56" t="s">
        <v>863</v>
      </c>
      <c r="G390" s="57">
        <v>41000</v>
      </c>
      <c r="H390" s="58">
        <v>583.79</v>
      </c>
      <c r="I390" s="59">
        <v>25</v>
      </c>
      <c r="J390" s="103">
        <v>1176.7</v>
      </c>
      <c r="K390" s="96">
        <f t="shared" si="70"/>
        <v>2910.9999999999995</v>
      </c>
      <c r="L390" s="71">
        <f t="shared" si="71"/>
        <v>451.00000000000006</v>
      </c>
      <c r="M390" s="102">
        <v>1246.4000000000001</v>
      </c>
      <c r="N390" s="59">
        <f t="shared" si="72"/>
        <v>2906.9</v>
      </c>
      <c r="O390" s="59"/>
      <c r="P390" s="59">
        <f t="shared" si="73"/>
        <v>2423.1000000000004</v>
      </c>
      <c r="Q390" s="59">
        <f t="shared" si="74"/>
        <v>3031.8900000000003</v>
      </c>
      <c r="R390" s="59">
        <f t="shared" si="75"/>
        <v>6268.9</v>
      </c>
      <c r="S390" s="59">
        <f t="shared" si="69"/>
        <v>37968.11</v>
      </c>
      <c r="T390" s="72" t="s">
        <v>39</v>
      </c>
    </row>
    <row r="391" spans="1:20" s="39" customFormat="1" x14ac:dyDescent="0.25">
      <c r="A391" s="86">
        <v>385</v>
      </c>
      <c r="B391" s="55" t="s">
        <v>386</v>
      </c>
      <c r="C391" s="55" t="s">
        <v>854</v>
      </c>
      <c r="D391" s="55" t="s">
        <v>747</v>
      </c>
      <c r="E391" s="55" t="s">
        <v>823</v>
      </c>
      <c r="F391" s="56" t="s">
        <v>863</v>
      </c>
      <c r="G391" s="57">
        <v>41000</v>
      </c>
      <c r="H391" s="58">
        <v>583.79</v>
      </c>
      <c r="I391" s="59">
        <v>25</v>
      </c>
      <c r="J391" s="103">
        <v>1176.7</v>
      </c>
      <c r="K391" s="96">
        <f t="shared" si="70"/>
        <v>2910.9999999999995</v>
      </c>
      <c r="L391" s="71">
        <f t="shared" si="71"/>
        <v>451.00000000000006</v>
      </c>
      <c r="M391" s="102">
        <v>1246.4000000000001</v>
      </c>
      <c r="N391" s="59">
        <f t="shared" si="72"/>
        <v>2906.9</v>
      </c>
      <c r="O391" s="59"/>
      <c r="P391" s="59">
        <f t="shared" si="73"/>
        <v>2423.1000000000004</v>
      </c>
      <c r="Q391" s="59">
        <f t="shared" si="74"/>
        <v>3031.8900000000003</v>
      </c>
      <c r="R391" s="59">
        <f t="shared" si="75"/>
        <v>6268.9</v>
      </c>
      <c r="S391" s="59">
        <f t="shared" si="69"/>
        <v>37968.11</v>
      </c>
      <c r="T391" s="72" t="s">
        <v>39</v>
      </c>
    </row>
    <row r="392" spans="1:20" s="39" customFormat="1" x14ac:dyDescent="0.25">
      <c r="A392" s="86">
        <v>386</v>
      </c>
      <c r="B392" s="55" t="s">
        <v>849</v>
      </c>
      <c r="C392" s="55" t="s">
        <v>855</v>
      </c>
      <c r="D392" s="55" t="s">
        <v>747</v>
      </c>
      <c r="E392" s="55" t="s">
        <v>823</v>
      </c>
      <c r="F392" s="56" t="s">
        <v>863</v>
      </c>
      <c r="G392" s="57">
        <v>41000</v>
      </c>
      <c r="H392" s="58">
        <v>583.79</v>
      </c>
      <c r="I392" s="59">
        <v>25</v>
      </c>
      <c r="J392" s="103">
        <v>1176.7</v>
      </c>
      <c r="K392" s="96">
        <f t="shared" si="70"/>
        <v>2910.9999999999995</v>
      </c>
      <c r="L392" s="71">
        <f t="shared" si="71"/>
        <v>451.00000000000006</v>
      </c>
      <c r="M392" s="102">
        <v>1246.4000000000001</v>
      </c>
      <c r="N392" s="59">
        <f t="shared" si="72"/>
        <v>2906.9</v>
      </c>
      <c r="O392" s="59"/>
      <c r="P392" s="59">
        <f t="shared" si="73"/>
        <v>2423.1000000000004</v>
      </c>
      <c r="Q392" s="59">
        <f t="shared" si="74"/>
        <v>3031.8900000000003</v>
      </c>
      <c r="R392" s="59">
        <f t="shared" si="75"/>
        <v>6268.9</v>
      </c>
      <c r="S392" s="59">
        <f t="shared" si="69"/>
        <v>37968.11</v>
      </c>
      <c r="T392" s="72" t="s">
        <v>39</v>
      </c>
    </row>
    <row r="393" spans="1:20" s="39" customFormat="1" x14ac:dyDescent="0.25">
      <c r="A393" s="86">
        <v>387</v>
      </c>
      <c r="B393" s="55" t="s">
        <v>395</v>
      </c>
      <c r="C393" s="55" t="s">
        <v>854</v>
      </c>
      <c r="D393" s="55" t="s">
        <v>389</v>
      </c>
      <c r="E393" s="55" t="s">
        <v>105</v>
      </c>
      <c r="F393" s="56" t="s">
        <v>863</v>
      </c>
      <c r="G393" s="57">
        <v>110000</v>
      </c>
      <c r="H393" s="57">
        <v>14457.62</v>
      </c>
      <c r="I393" s="59">
        <v>25</v>
      </c>
      <c r="J393" s="103">
        <v>3157</v>
      </c>
      <c r="K393" s="96">
        <f t="shared" si="70"/>
        <v>7809.9999999999991</v>
      </c>
      <c r="L393" s="71">
        <v>851.51</v>
      </c>
      <c r="M393" s="102">
        <v>3344</v>
      </c>
      <c r="N393" s="59">
        <f t="shared" si="72"/>
        <v>7799.0000000000009</v>
      </c>
      <c r="O393" s="59"/>
      <c r="P393" s="59">
        <f t="shared" si="73"/>
        <v>6501</v>
      </c>
      <c r="Q393" s="59">
        <f t="shared" si="74"/>
        <v>20983.620000000003</v>
      </c>
      <c r="R393" s="59">
        <f t="shared" si="75"/>
        <v>16460.509999999998</v>
      </c>
      <c r="S393" s="59">
        <f t="shared" si="69"/>
        <v>89016.38</v>
      </c>
      <c r="T393" s="72" t="s">
        <v>39</v>
      </c>
    </row>
    <row r="394" spans="1:20" s="39" customFormat="1" x14ac:dyDescent="0.25">
      <c r="A394" s="86">
        <v>388</v>
      </c>
      <c r="B394" s="55" t="s">
        <v>394</v>
      </c>
      <c r="C394" s="55" t="s">
        <v>855</v>
      </c>
      <c r="D394" s="55" t="s">
        <v>389</v>
      </c>
      <c r="E394" s="55" t="s">
        <v>106</v>
      </c>
      <c r="F394" s="56" t="s">
        <v>862</v>
      </c>
      <c r="G394" s="57">
        <v>42000</v>
      </c>
      <c r="H394" s="58">
        <v>724.92</v>
      </c>
      <c r="I394" s="59">
        <v>25</v>
      </c>
      <c r="J394" s="103">
        <v>1205.4000000000001</v>
      </c>
      <c r="K394" s="96">
        <f t="shared" si="70"/>
        <v>2981.9999999999995</v>
      </c>
      <c r="L394" s="71">
        <f t="shared" si="71"/>
        <v>462.00000000000006</v>
      </c>
      <c r="M394" s="102">
        <v>1276.8</v>
      </c>
      <c r="N394" s="59">
        <f t="shared" si="72"/>
        <v>2977.8</v>
      </c>
      <c r="O394" s="59"/>
      <c r="P394" s="59">
        <f t="shared" si="73"/>
        <v>2482.1999999999998</v>
      </c>
      <c r="Q394" s="59">
        <f t="shared" si="74"/>
        <v>3232.12</v>
      </c>
      <c r="R394" s="59">
        <f t="shared" si="75"/>
        <v>6421.7999999999993</v>
      </c>
      <c r="S394" s="59">
        <f t="shared" si="69"/>
        <v>38767.879999999997</v>
      </c>
      <c r="T394" s="72" t="s">
        <v>39</v>
      </c>
    </row>
    <row r="395" spans="1:20" s="39" customFormat="1" x14ac:dyDescent="0.25">
      <c r="A395" s="86">
        <v>389</v>
      </c>
      <c r="B395" s="55" t="s">
        <v>391</v>
      </c>
      <c r="C395" s="55" t="s">
        <v>854</v>
      </c>
      <c r="D395" s="55" t="s">
        <v>389</v>
      </c>
      <c r="E395" s="55" t="s">
        <v>175</v>
      </c>
      <c r="F395" s="56" t="s">
        <v>863</v>
      </c>
      <c r="G395" s="57">
        <v>40000</v>
      </c>
      <c r="H395" s="58">
        <v>442.65</v>
      </c>
      <c r="I395" s="59">
        <v>25</v>
      </c>
      <c r="J395" s="103">
        <v>1148</v>
      </c>
      <c r="K395" s="96">
        <f t="shared" si="70"/>
        <v>2839.9999999999995</v>
      </c>
      <c r="L395" s="71">
        <f t="shared" si="71"/>
        <v>440.00000000000006</v>
      </c>
      <c r="M395" s="102">
        <v>1216</v>
      </c>
      <c r="N395" s="59">
        <f t="shared" si="72"/>
        <v>2836</v>
      </c>
      <c r="O395" s="59"/>
      <c r="P395" s="59">
        <f t="shared" si="73"/>
        <v>2364</v>
      </c>
      <c r="Q395" s="59">
        <f t="shared" si="74"/>
        <v>2831.65</v>
      </c>
      <c r="R395" s="59">
        <f t="shared" si="75"/>
        <v>6116</v>
      </c>
      <c r="S395" s="59">
        <f t="shared" si="69"/>
        <v>37168.35</v>
      </c>
      <c r="T395" s="72" t="s">
        <v>39</v>
      </c>
    </row>
    <row r="396" spans="1:20" s="39" customFormat="1" x14ac:dyDescent="0.25">
      <c r="A396" s="86">
        <v>390</v>
      </c>
      <c r="B396" s="55" t="s">
        <v>390</v>
      </c>
      <c r="C396" s="55" t="s">
        <v>855</v>
      </c>
      <c r="D396" s="55" t="s">
        <v>389</v>
      </c>
      <c r="E396" s="55" t="s">
        <v>33</v>
      </c>
      <c r="F396" s="56" t="s">
        <v>863</v>
      </c>
      <c r="G396" s="57">
        <v>29400</v>
      </c>
      <c r="H396" s="58">
        <v>0</v>
      </c>
      <c r="I396" s="59">
        <v>25</v>
      </c>
      <c r="J396" s="103">
        <v>843.78</v>
      </c>
      <c r="K396" s="96">
        <f t="shared" si="70"/>
        <v>2087.3999999999996</v>
      </c>
      <c r="L396" s="71">
        <f t="shared" si="71"/>
        <v>323.40000000000003</v>
      </c>
      <c r="M396" s="102">
        <v>893.76</v>
      </c>
      <c r="N396" s="59">
        <f t="shared" si="72"/>
        <v>2084.46</v>
      </c>
      <c r="O396" s="59"/>
      <c r="P396" s="59">
        <f t="shared" si="73"/>
        <v>1737.54</v>
      </c>
      <c r="Q396" s="59">
        <f t="shared" si="74"/>
        <v>1762.54</v>
      </c>
      <c r="R396" s="59">
        <f t="shared" si="75"/>
        <v>4495.26</v>
      </c>
      <c r="S396" s="59">
        <f t="shared" si="69"/>
        <v>27637.46</v>
      </c>
      <c r="T396" s="72" t="s">
        <v>39</v>
      </c>
    </row>
    <row r="397" spans="1:20" s="39" customFormat="1" x14ac:dyDescent="0.25">
      <c r="A397" s="86">
        <v>391</v>
      </c>
      <c r="B397" s="55" t="s">
        <v>392</v>
      </c>
      <c r="C397" s="55" t="s">
        <v>855</v>
      </c>
      <c r="D397" s="55" t="s">
        <v>389</v>
      </c>
      <c r="E397" s="55" t="s">
        <v>33</v>
      </c>
      <c r="F397" s="56" t="s">
        <v>863</v>
      </c>
      <c r="G397" s="57">
        <v>25000</v>
      </c>
      <c r="H397" s="58">
        <v>0</v>
      </c>
      <c r="I397" s="59">
        <v>25</v>
      </c>
      <c r="J397" s="103">
        <v>717.5</v>
      </c>
      <c r="K397" s="96">
        <f t="shared" si="70"/>
        <v>1774.9999999999998</v>
      </c>
      <c r="L397" s="71">
        <f t="shared" si="71"/>
        <v>275</v>
      </c>
      <c r="M397" s="102">
        <v>760</v>
      </c>
      <c r="N397" s="59">
        <f t="shared" si="72"/>
        <v>1772.5000000000002</v>
      </c>
      <c r="O397" s="59"/>
      <c r="P397" s="59">
        <f t="shared" si="73"/>
        <v>1477.5</v>
      </c>
      <c r="Q397" s="59">
        <f t="shared" si="74"/>
        <v>1502.5</v>
      </c>
      <c r="R397" s="59">
        <f t="shared" si="75"/>
        <v>3822.5</v>
      </c>
      <c r="S397" s="59">
        <f t="shared" si="69"/>
        <v>23497.5</v>
      </c>
      <c r="T397" s="72" t="s">
        <v>39</v>
      </c>
    </row>
    <row r="398" spans="1:20" s="39" customFormat="1" x14ac:dyDescent="0.25">
      <c r="A398" s="86">
        <v>392</v>
      </c>
      <c r="B398" s="55" t="s">
        <v>393</v>
      </c>
      <c r="C398" s="55" t="s">
        <v>854</v>
      </c>
      <c r="D398" s="55" t="s">
        <v>389</v>
      </c>
      <c r="E398" s="55" t="s">
        <v>33</v>
      </c>
      <c r="F398" s="56" t="s">
        <v>863</v>
      </c>
      <c r="G398" s="57">
        <v>25000</v>
      </c>
      <c r="H398" s="58">
        <v>0</v>
      </c>
      <c r="I398" s="59">
        <v>25</v>
      </c>
      <c r="J398" s="103">
        <v>717.5</v>
      </c>
      <c r="K398" s="96">
        <f t="shared" si="70"/>
        <v>1774.9999999999998</v>
      </c>
      <c r="L398" s="71">
        <f t="shared" si="71"/>
        <v>275</v>
      </c>
      <c r="M398" s="102">
        <v>760</v>
      </c>
      <c r="N398" s="59">
        <f t="shared" si="72"/>
        <v>1772.5000000000002</v>
      </c>
      <c r="O398" s="59"/>
      <c r="P398" s="59">
        <f t="shared" si="73"/>
        <v>1477.5</v>
      </c>
      <c r="Q398" s="59">
        <f t="shared" si="74"/>
        <v>1502.5</v>
      </c>
      <c r="R398" s="59">
        <f t="shared" si="75"/>
        <v>3822.5</v>
      </c>
      <c r="S398" s="59">
        <f t="shared" si="69"/>
        <v>23497.5</v>
      </c>
      <c r="T398" s="72" t="s">
        <v>39</v>
      </c>
    </row>
    <row r="399" spans="1:20" s="39" customFormat="1" x14ac:dyDescent="0.25">
      <c r="A399" s="86">
        <v>393</v>
      </c>
      <c r="B399" s="55" t="s">
        <v>396</v>
      </c>
      <c r="C399" s="55" t="s">
        <v>854</v>
      </c>
      <c r="D399" s="55" t="s">
        <v>389</v>
      </c>
      <c r="E399" s="55" t="s">
        <v>62</v>
      </c>
      <c r="F399" s="56" t="s">
        <v>862</v>
      </c>
      <c r="G399" s="57">
        <v>25000</v>
      </c>
      <c r="H399" s="58">
        <v>0</v>
      </c>
      <c r="I399" s="59">
        <v>25</v>
      </c>
      <c r="J399" s="103">
        <v>717.5</v>
      </c>
      <c r="K399" s="96">
        <f t="shared" si="70"/>
        <v>1774.9999999999998</v>
      </c>
      <c r="L399" s="71">
        <f t="shared" si="71"/>
        <v>275</v>
      </c>
      <c r="M399" s="102">
        <v>760</v>
      </c>
      <c r="N399" s="59">
        <f t="shared" si="72"/>
        <v>1772.5000000000002</v>
      </c>
      <c r="O399" s="59"/>
      <c r="P399" s="59">
        <f t="shared" si="73"/>
        <v>1477.5</v>
      </c>
      <c r="Q399" s="59">
        <f t="shared" si="74"/>
        <v>1502.5</v>
      </c>
      <c r="R399" s="59">
        <f t="shared" si="75"/>
        <v>3822.5</v>
      </c>
      <c r="S399" s="59">
        <f t="shared" si="69"/>
        <v>23497.5</v>
      </c>
      <c r="T399" s="72" t="s">
        <v>39</v>
      </c>
    </row>
    <row r="400" spans="1:20" s="46" customFormat="1" x14ac:dyDescent="0.25">
      <c r="A400" s="86">
        <v>394</v>
      </c>
      <c r="B400" s="55" t="s">
        <v>119</v>
      </c>
      <c r="C400" s="55" t="s">
        <v>854</v>
      </c>
      <c r="D400" s="55" t="s">
        <v>389</v>
      </c>
      <c r="E400" s="55" t="s">
        <v>121</v>
      </c>
      <c r="F400" s="56" t="s">
        <v>862</v>
      </c>
      <c r="G400" s="57">
        <v>25000</v>
      </c>
      <c r="H400" s="58">
        <v>0</v>
      </c>
      <c r="I400" s="59">
        <v>25</v>
      </c>
      <c r="J400" s="103">
        <v>717.5</v>
      </c>
      <c r="K400" s="96">
        <f t="shared" si="70"/>
        <v>1774.9999999999998</v>
      </c>
      <c r="L400" s="71">
        <f t="shared" si="71"/>
        <v>275</v>
      </c>
      <c r="M400" s="102">
        <v>760</v>
      </c>
      <c r="N400" s="59">
        <f t="shared" si="72"/>
        <v>1772.5000000000002</v>
      </c>
      <c r="O400" s="59"/>
      <c r="P400" s="59">
        <f t="shared" si="73"/>
        <v>1477.5</v>
      </c>
      <c r="Q400" s="59">
        <f t="shared" si="74"/>
        <v>1502.5</v>
      </c>
      <c r="R400" s="59">
        <f t="shared" si="75"/>
        <v>3822.5</v>
      </c>
      <c r="S400" s="59">
        <f t="shared" si="69"/>
        <v>23497.5</v>
      </c>
      <c r="T400" s="72" t="s">
        <v>39</v>
      </c>
    </row>
    <row r="401" spans="1:20" s="39" customFormat="1" x14ac:dyDescent="0.25">
      <c r="A401" s="86">
        <v>395</v>
      </c>
      <c r="B401" s="55" t="s">
        <v>118</v>
      </c>
      <c r="C401" s="55" t="s">
        <v>854</v>
      </c>
      <c r="D401" s="55" t="s">
        <v>389</v>
      </c>
      <c r="E401" s="55" t="s">
        <v>121</v>
      </c>
      <c r="F401" s="56" t="s">
        <v>862</v>
      </c>
      <c r="G401" s="57">
        <v>25000</v>
      </c>
      <c r="H401" s="58">
        <v>0</v>
      </c>
      <c r="I401" s="59">
        <v>25</v>
      </c>
      <c r="J401" s="103">
        <v>717.5</v>
      </c>
      <c r="K401" s="96">
        <f t="shared" si="70"/>
        <v>1774.9999999999998</v>
      </c>
      <c r="L401" s="71">
        <f t="shared" si="71"/>
        <v>275</v>
      </c>
      <c r="M401" s="102">
        <v>760</v>
      </c>
      <c r="N401" s="59">
        <f t="shared" si="72"/>
        <v>1772.5000000000002</v>
      </c>
      <c r="O401" s="59"/>
      <c r="P401" s="59">
        <f t="shared" si="73"/>
        <v>1477.5</v>
      </c>
      <c r="Q401" s="59">
        <f t="shared" si="74"/>
        <v>1502.5</v>
      </c>
      <c r="R401" s="59">
        <f t="shared" si="75"/>
        <v>3822.5</v>
      </c>
      <c r="S401" s="59">
        <f t="shared" si="69"/>
        <v>23497.5</v>
      </c>
      <c r="T401" s="72" t="s">
        <v>39</v>
      </c>
    </row>
    <row r="402" spans="1:20" s="39" customFormat="1" x14ac:dyDescent="0.25">
      <c r="A402" s="86">
        <v>396</v>
      </c>
      <c r="B402" s="55" t="s">
        <v>573</v>
      </c>
      <c r="C402" s="55" t="s">
        <v>855</v>
      </c>
      <c r="D402" s="55" t="s">
        <v>462</v>
      </c>
      <c r="E402" s="55" t="s">
        <v>785</v>
      </c>
      <c r="F402" s="56" t="s">
        <v>863</v>
      </c>
      <c r="G402" s="57">
        <v>85000</v>
      </c>
      <c r="H402" s="57">
        <v>8576.99</v>
      </c>
      <c r="I402" s="59">
        <v>25</v>
      </c>
      <c r="J402" s="103">
        <v>2439.5</v>
      </c>
      <c r="K402" s="96">
        <f t="shared" si="70"/>
        <v>6034.9999999999991</v>
      </c>
      <c r="L402" s="71">
        <v>851.51</v>
      </c>
      <c r="M402" s="102">
        <v>2584</v>
      </c>
      <c r="N402" s="59">
        <f t="shared" si="72"/>
        <v>6026.5</v>
      </c>
      <c r="O402" s="59"/>
      <c r="P402" s="59">
        <f t="shared" si="73"/>
        <v>5023.5</v>
      </c>
      <c r="Q402" s="59">
        <f t="shared" si="74"/>
        <v>13625.49</v>
      </c>
      <c r="R402" s="59">
        <f t="shared" si="75"/>
        <v>12913.009999999998</v>
      </c>
      <c r="S402" s="59">
        <f t="shared" si="69"/>
        <v>71374.509999999995</v>
      </c>
      <c r="T402" s="72" t="s">
        <v>39</v>
      </c>
    </row>
    <row r="403" spans="1:20" s="39" customFormat="1" x14ac:dyDescent="0.25">
      <c r="A403" s="86">
        <v>397</v>
      </c>
      <c r="B403" s="55" t="s">
        <v>468</v>
      </c>
      <c r="C403" s="55" t="s">
        <v>855</v>
      </c>
      <c r="D403" s="55" t="s">
        <v>462</v>
      </c>
      <c r="E403" s="55" t="s">
        <v>788</v>
      </c>
      <c r="F403" s="56" t="s">
        <v>863</v>
      </c>
      <c r="G403" s="57">
        <v>75000</v>
      </c>
      <c r="H403" s="57">
        <v>6309.38</v>
      </c>
      <c r="I403" s="59">
        <v>25</v>
      </c>
      <c r="J403" s="103">
        <v>2152.5</v>
      </c>
      <c r="K403" s="96">
        <f t="shared" si="70"/>
        <v>5324.9999999999991</v>
      </c>
      <c r="L403" s="71">
        <f t="shared" si="71"/>
        <v>825.00000000000011</v>
      </c>
      <c r="M403" s="102">
        <v>2280</v>
      </c>
      <c r="N403" s="59">
        <f t="shared" si="72"/>
        <v>5317.5</v>
      </c>
      <c r="O403" s="59"/>
      <c r="P403" s="59">
        <f t="shared" si="73"/>
        <v>4432.5</v>
      </c>
      <c r="Q403" s="59">
        <f t="shared" si="74"/>
        <v>10766.880000000001</v>
      </c>
      <c r="R403" s="59">
        <f t="shared" si="75"/>
        <v>11467.5</v>
      </c>
      <c r="S403" s="59">
        <f t="shared" si="69"/>
        <v>64233.119999999995</v>
      </c>
      <c r="T403" s="72" t="s">
        <v>39</v>
      </c>
    </row>
    <row r="404" spans="1:20" s="39" customFormat="1" x14ac:dyDescent="0.25">
      <c r="A404" s="86">
        <v>398</v>
      </c>
      <c r="B404" s="55" t="s">
        <v>471</v>
      </c>
      <c r="C404" s="55" t="s">
        <v>854</v>
      </c>
      <c r="D404" s="55" t="s">
        <v>462</v>
      </c>
      <c r="E404" s="55" t="s">
        <v>788</v>
      </c>
      <c r="F404" s="56" t="s">
        <v>863</v>
      </c>
      <c r="G404" s="57">
        <v>75000</v>
      </c>
      <c r="H404" s="57">
        <v>5623.19</v>
      </c>
      <c r="I404" s="59">
        <v>25</v>
      </c>
      <c r="J404" s="103">
        <v>2152.5</v>
      </c>
      <c r="K404" s="96">
        <f t="shared" si="70"/>
        <v>5324.9999999999991</v>
      </c>
      <c r="L404" s="71">
        <f t="shared" si="71"/>
        <v>825.00000000000011</v>
      </c>
      <c r="M404" s="102">
        <v>2280</v>
      </c>
      <c r="N404" s="59">
        <f t="shared" si="72"/>
        <v>5317.5</v>
      </c>
      <c r="O404" s="59"/>
      <c r="P404" s="59">
        <f t="shared" si="73"/>
        <v>4432.5</v>
      </c>
      <c r="Q404" s="59">
        <f t="shared" si="74"/>
        <v>10080.689999999999</v>
      </c>
      <c r="R404" s="59">
        <f t="shared" si="75"/>
        <v>11467.5</v>
      </c>
      <c r="S404" s="59">
        <f t="shared" si="69"/>
        <v>64919.31</v>
      </c>
      <c r="T404" s="72" t="s">
        <v>39</v>
      </c>
    </row>
    <row r="405" spans="1:20" s="39" customFormat="1" x14ac:dyDescent="0.25">
      <c r="A405" s="86">
        <v>399</v>
      </c>
      <c r="B405" s="55" t="s">
        <v>484</v>
      </c>
      <c r="C405" s="55" t="s">
        <v>854</v>
      </c>
      <c r="D405" s="55" t="s">
        <v>462</v>
      </c>
      <c r="E405" s="55" t="s">
        <v>788</v>
      </c>
      <c r="F405" s="56" t="s">
        <v>863</v>
      </c>
      <c r="G405" s="57">
        <v>75000</v>
      </c>
      <c r="H405" s="57">
        <v>6309.38</v>
      </c>
      <c r="I405" s="59">
        <v>25</v>
      </c>
      <c r="J405" s="103">
        <v>2152.5</v>
      </c>
      <c r="K405" s="96">
        <f>+G405*7.1%</f>
        <v>5324.9999999999991</v>
      </c>
      <c r="L405" s="71">
        <f>+G405*1.1%</f>
        <v>825.00000000000011</v>
      </c>
      <c r="M405" s="102">
        <v>2280</v>
      </c>
      <c r="N405" s="59">
        <f>+G405*7.09%</f>
        <v>5317.5</v>
      </c>
      <c r="O405" s="59"/>
      <c r="P405" s="59">
        <f>+J405+M405</f>
        <v>4432.5</v>
      </c>
      <c r="Q405" s="59">
        <f t="shared" si="74"/>
        <v>10766.880000000001</v>
      </c>
      <c r="R405" s="59">
        <f t="shared" si="75"/>
        <v>11467.5</v>
      </c>
      <c r="S405" s="59">
        <f>+G405-Q405</f>
        <v>64233.119999999995</v>
      </c>
      <c r="T405" s="72" t="s">
        <v>39</v>
      </c>
    </row>
    <row r="406" spans="1:20" s="39" customFormat="1" x14ac:dyDescent="0.25">
      <c r="A406" s="86">
        <v>400</v>
      </c>
      <c r="B406" s="55" t="s">
        <v>432</v>
      </c>
      <c r="C406" s="55" t="s">
        <v>854</v>
      </c>
      <c r="D406" s="55" t="s">
        <v>462</v>
      </c>
      <c r="E406" s="55" t="s">
        <v>130</v>
      </c>
      <c r="F406" s="56" t="s">
        <v>863</v>
      </c>
      <c r="G406" s="57">
        <v>70000</v>
      </c>
      <c r="H406" s="57">
        <v>4682.29</v>
      </c>
      <c r="I406" s="59">
        <v>25</v>
      </c>
      <c r="J406" s="103">
        <v>2009</v>
      </c>
      <c r="K406" s="96">
        <f t="shared" si="70"/>
        <v>4970</v>
      </c>
      <c r="L406" s="71">
        <f t="shared" si="71"/>
        <v>770.00000000000011</v>
      </c>
      <c r="M406" s="102">
        <v>2128</v>
      </c>
      <c r="N406" s="59">
        <f t="shared" si="72"/>
        <v>4963</v>
      </c>
      <c r="O406" s="59"/>
      <c r="P406" s="59">
        <f t="shared" si="73"/>
        <v>4137</v>
      </c>
      <c r="Q406" s="59">
        <f t="shared" si="74"/>
        <v>8844.2900000000009</v>
      </c>
      <c r="R406" s="59">
        <f t="shared" si="75"/>
        <v>10703</v>
      </c>
      <c r="S406" s="59">
        <f t="shared" si="69"/>
        <v>61155.71</v>
      </c>
      <c r="T406" s="72" t="s">
        <v>39</v>
      </c>
    </row>
    <row r="407" spans="1:20" s="39" customFormat="1" x14ac:dyDescent="0.25">
      <c r="A407" s="86">
        <v>401</v>
      </c>
      <c r="B407" s="55" t="s">
        <v>463</v>
      </c>
      <c r="C407" s="55" t="s">
        <v>854</v>
      </c>
      <c r="D407" s="55" t="s">
        <v>462</v>
      </c>
      <c r="E407" s="55" t="s">
        <v>130</v>
      </c>
      <c r="F407" s="56" t="s">
        <v>862</v>
      </c>
      <c r="G407" s="57">
        <v>85000</v>
      </c>
      <c r="H407" s="57">
        <v>8148.13</v>
      </c>
      <c r="I407" s="59">
        <v>25</v>
      </c>
      <c r="J407" s="103">
        <v>2439.5</v>
      </c>
      <c r="K407" s="96">
        <f t="shared" si="70"/>
        <v>6034.9999999999991</v>
      </c>
      <c r="L407" s="71">
        <v>851.51</v>
      </c>
      <c r="M407" s="102">
        <v>2584</v>
      </c>
      <c r="N407" s="59">
        <f t="shared" si="72"/>
        <v>6026.5</v>
      </c>
      <c r="O407" s="59"/>
      <c r="P407" s="59">
        <f t="shared" si="73"/>
        <v>5023.5</v>
      </c>
      <c r="Q407" s="59">
        <f t="shared" si="74"/>
        <v>13196.630000000001</v>
      </c>
      <c r="R407" s="59">
        <f t="shared" si="75"/>
        <v>12913.009999999998</v>
      </c>
      <c r="S407" s="59">
        <f t="shared" si="69"/>
        <v>71803.37</v>
      </c>
      <c r="T407" s="72" t="s">
        <v>39</v>
      </c>
    </row>
    <row r="408" spans="1:20" s="39" customFormat="1" x14ac:dyDescent="0.25">
      <c r="A408" s="86">
        <v>402</v>
      </c>
      <c r="B408" s="55" t="s">
        <v>464</v>
      </c>
      <c r="C408" s="55" t="s">
        <v>855</v>
      </c>
      <c r="D408" s="55" t="s">
        <v>462</v>
      </c>
      <c r="E408" s="55" t="s">
        <v>130</v>
      </c>
      <c r="F408" s="56" t="s">
        <v>863</v>
      </c>
      <c r="G408" s="57">
        <v>70000</v>
      </c>
      <c r="H408" s="57">
        <v>5368.48</v>
      </c>
      <c r="I408" s="59">
        <v>25</v>
      </c>
      <c r="J408" s="103">
        <v>2009</v>
      </c>
      <c r="K408" s="96">
        <f t="shared" si="70"/>
        <v>4970</v>
      </c>
      <c r="L408" s="71">
        <f t="shared" si="71"/>
        <v>770.00000000000011</v>
      </c>
      <c r="M408" s="102">
        <v>2128</v>
      </c>
      <c r="N408" s="59">
        <f t="shared" si="72"/>
        <v>4963</v>
      </c>
      <c r="O408" s="59"/>
      <c r="P408" s="59">
        <f t="shared" si="73"/>
        <v>4137</v>
      </c>
      <c r="Q408" s="59">
        <f t="shared" si="74"/>
        <v>9530.48</v>
      </c>
      <c r="R408" s="59">
        <f t="shared" si="75"/>
        <v>10703</v>
      </c>
      <c r="S408" s="59">
        <f t="shared" si="69"/>
        <v>60469.520000000004</v>
      </c>
      <c r="T408" s="72" t="s">
        <v>39</v>
      </c>
    </row>
    <row r="409" spans="1:20" s="39" customFormat="1" x14ac:dyDescent="0.25">
      <c r="A409" s="86">
        <v>403</v>
      </c>
      <c r="B409" s="55" t="s">
        <v>465</v>
      </c>
      <c r="C409" s="55" t="s">
        <v>854</v>
      </c>
      <c r="D409" s="55" t="s">
        <v>462</v>
      </c>
      <c r="E409" s="55" t="s">
        <v>130</v>
      </c>
      <c r="F409" s="56" t="s">
        <v>863</v>
      </c>
      <c r="G409" s="57">
        <v>70000</v>
      </c>
      <c r="H409" s="57">
        <v>5368.48</v>
      </c>
      <c r="I409" s="59">
        <v>25</v>
      </c>
      <c r="J409" s="103">
        <v>2009</v>
      </c>
      <c r="K409" s="96">
        <f t="shared" si="70"/>
        <v>4970</v>
      </c>
      <c r="L409" s="71">
        <f t="shared" si="71"/>
        <v>770.00000000000011</v>
      </c>
      <c r="M409" s="102">
        <v>2128</v>
      </c>
      <c r="N409" s="59">
        <f t="shared" si="72"/>
        <v>4963</v>
      </c>
      <c r="O409" s="59"/>
      <c r="P409" s="59">
        <f t="shared" si="73"/>
        <v>4137</v>
      </c>
      <c r="Q409" s="59">
        <f t="shared" si="74"/>
        <v>9530.48</v>
      </c>
      <c r="R409" s="59">
        <f t="shared" si="75"/>
        <v>10703</v>
      </c>
      <c r="S409" s="59">
        <f t="shared" si="69"/>
        <v>60469.520000000004</v>
      </c>
      <c r="T409" s="72" t="s">
        <v>39</v>
      </c>
    </row>
    <row r="410" spans="1:20" s="39" customFormat="1" x14ac:dyDescent="0.25">
      <c r="A410" s="86">
        <v>404</v>
      </c>
      <c r="B410" s="55" t="s">
        <v>497</v>
      </c>
      <c r="C410" s="55" t="s">
        <v>855</v>
      </c>
      <c r="D410" s="55" t="s">
        <v>462</v>
      </c>
      <c r="E410" s="55" t="s">
        <v>130</v>
      </c>
      <c r="F410" s="56" t="s">
        <v>863</v>
      </c>
      <c r="G410" s="67">
        <v>70000</v>
      </c>
      <c r="H410" s="67">
        <v>5025.38</v>
      </c>
      <c r="I410" s="59">
        <v>25</v>
      </c>
      <c r="J410" s="105">
        <v>2009</v>
      </c>
      <c r="K410" s="99">
        <f t="shared" si="70"/>
        <v>4970</v>
      </c>
      <c r="L410" s="71">
        <f t="shared" si="71"/>
        <v>770.00000000000011</v>
      </c>
      <c r="M410" s="118">
        <v>2128</v>
      </c>
      <c r="N410" s="69">
        <f t="shared" si="72"/>
        <v>4963</v>
      </c>
      <c r="O410" s="69"/>
      <c r="P410" s="69">
        <f t="shared" si="73"/>
        <v>4137</v>
      </c>
      <c r="Q410" s="59">
        <f t="shared" si="74"/>
        <v>9187.380000000001</v>
      </c>
      <c r="R410" s="59">
        <f t="shared" si="75"/>
        <v>10703</v>
      </c>
      <c r="S410" s="69">
        <f t="shared" si="69"/>
        <v>60812.619999999995</v>
      </c>
      <c r="T410" s="72" t="s">
        <v>39</v>
      </c>
    </row>
    <row r="411" spans="1:20" s="39" customFormat="1" x14ac:dyDescent="0.25">
      <c r="A411" s="86">
        <v>405</v>
      </c>
      <c r="B411" s="55" t="s">
        <v>727</v>
      </c>
      <c r="C411" s="55" t="s">
        <v>854</v>
      </c>
      <c r="D411" s="55" t="s">
        <v>462</v>
      </c>
      <c r="E411" s="55" t="s">
        <v>130</v>
      </c>
      <c r="F411" s="56" t="s">
        <v>863</v>
      </c>
      <c r="G411" s="67">
        <v>70000</v>
      </c>
      <c r="H411" s="67">
        <v>5025.38</v>
      </c>
      <c r="I411" s="59">
        <v>25</v>
      </c>
      <c r="J411" s="105">
        <v>2009</v>
      </c>
      <c r="K411" s="99">
        <f t="shared" si="70"/>
        <v>4970</v>
      </c>
      <c r="L411" s="71">
        <f t="shared" si="71"/>
        <v>770.00000000000011</v>
      </c>
      <c r="M411" s="118">
        <v>2128</v>
      </c>
      <c r="N411" s="69">
        <f t="shared" si="72"/>
        <v>4963</v>
      </c>
      <c r="O411" s="69"/>
      <c r="P411" s="69">
        <f t="shared" si="73"/>
        <v>4137</v>
      </c>
      <c r="Q411" s="59">
        <f t="shared" si="74"/>
        <v>9187.380000000001</v>
      </c>
      <c r="R411" s="59">
        <f t="shared" si="75"/>
        <v>10703</v>
      </c>
      <c r="S411" s="69">
        <f t="shared" si="69"/>
        <v>60812.619999999995</v>
      </c>
      <c r="T411" s="72" t="s">
        <v>39</v>
      </c>
    </row>
    <row r="412" spans="1:20" s="39" customFormat="1" x14ac:dyDescent="0.25">
      <c r="A412" s="86">
        <v>406</v>
      </c>
      <c r="B412" s="55" t="s">
        <v>466</v>
      </c>
      <c r="C412" s="55" t="s">
        <v>855</v>
      </c>
      <c r="D412" s="55" t="s">
        <v>462</v>
      </c>
      <c r="E412" s="55" t="s">
        <v>130</v>
      </c>
      <c r="F412" s="56" t="s">
        <v>863</v>
      </c>
      <c r="G412" s="57">
        <v>70000</v>
      </c>
      <c r="H412" s="57">
        <v>5368.48</v>
      </c>
      <c r="I412" s="59">
        <v>25</v>
      </c>
      <c r="J412" s="103">
        <v>2009</v>
      </c>
      <c r="K412" s="96">
        <f t="shared" si="70"/>
        <v>4970</v>
      </c>
      <c r="L412" s="71">
        <f t="shared" si="71"/>
        <v>770.00000000000011</v>
      </c>
      <c r="M412" s="102">
        <v>2128</v>
      </c>
      <c r="N412" s="59">
        <f t="shared" si="72"/>
        <v>4963</v>
      </c>
      <c r="O412" s="59"/>
      <c r="P412" s="59">
        <f t="shared" si="73"/>
        <v>4137</v>
      </c>
      <c r="Q412" s="59">
        <f t="shared" si="74"/>
        <v>9530.48</v>
      </c>
      <c r="R412" s="59">
        <f t="shared" si="75"/>
        <v>10703</v>
      </c>
      <c r="S412" s="59">
        <f t="shared" si="69"/>
        <v>60469.520000000004</v>
      </c>
      <c r="T412" s="72" t="s">
        <v>39</v>
      </c>
    </row>
    <row r="413" spans="1:20" s="39" customFormat="1" x14ac:dyDescent="0.25">
      <c r="A413" s="86">
        <v>407</v>
      </c>
      <c r="B413" s="55" t="s">
        <v>467</v>
      </c>
      <c r="C413" s="55" t="s">
        <v>854</v>
      </c>
      <c r="D413" s="55" t="s">
        <v>462</v>
      </c>
      <c r="E413" s="55" t="s">
        <v>130</v>
      </c>
      <c r="F413" s="56" t="s">
        <v>863</v>
      </c>
      <c r="G413" s="57">
        <v>70000</v>
      </c>
      <c r="H413" s="57">
        <v>5368.48</v>
      </c>
      <c r="I413" s="59">
        <v>25</v>
      </c>
      <c r="J413" s="103">
        <v>2009</v>
      </c>
      <c r="K413" s="96">
        <f t="shared" si="70"/>
        <v>4970</v>
      </c>
      <c r="L413" s="71">
        <f t="shared" si="71"/>
        <v>770.00000000000011</v>
      </c>
      <c r="M413" s="102">
        <v>2128</v>
      </c>
      <c r="N413" s="59">
        <f t="shared" si="72"/>
        <v>4963</v>
      </c>
      <c r="O413" s="59"/>
      <c r="P413" s="59">
        <f t="shared" si="73"/>
        <v>4137</v>
      </c>
      <c r="Q413" s="59">
        <f t="shared" si="74"/>
        <v>9530.48</v>
      </c>
      <c r="R413" s="59">
        <f t="shared" si="75"/>
        <v>10703</v>
      </c>
      <c r="S413" s="59">
        <f t="shared" si="69"/>
        <v>60469.520000000004</v>
      </c>
      <c r="T413" s="72" t="s">
        <v>39</v>
      </c>
    </row>
    <row r="414" spans="1:20" s="39" customFormat="1" x14ac:dyDescent="0.25">
      <c r="A414" s="86">
        <v>408</v>
      </c>
      <c r="B414" s="55" t="s">
        <v>469</v>
      </c>
      <c r="C414" s="55" t="s">
        <v>854</v>
      </c>
      <c r="D414" s="55" t="s">
        <v>462</v>
      </c>
      <c r="E414" s="55" t="s">
        <v>130</v>
      </c>
      <c r="F414" s="56" t="s">
        <v>863</v>
      </c>
      <c r="G414" s="57">
        <v>70000</v>
      </c>
      <c r="H414" s="57">
        <v>5368.48</v>
      </c>
      <c r="I414" s="59">
        <v>25</v>
      </c>
      <c r="J414" s="103">
        <v>2009</v>
      </c>
      <c r="K414" s="96">
        <f t="shared" si="70"/>
        <v>4970</v>
      </c>
      <c r="L414" s="71">
        <f t="shared" si="71"/>
        <v>770.00000000000011</v>
      </c>
      <c r="M414" s="102">
        <v>2128</v>
      </c>
      <c r="N414" s="59">
        <f t="shared" si="72"/>
        <v>4963</v>
      </c>
      <c r="O414" s="59"/>
      <c r="P414" s="59">
        <f t="shared" si="73"/>
        <v>4137</v>
      </c>
      <c r="Q414" s="59">
        <f t="shared" si="74"/>
        <v>9530.48</v>
      </c>
      <c r="R414" s="59">
        <f t="shared" si="75"/>
        <v>10703</v>
      </c>
      <c r="S414" s="59">
        <f t="shared" si="69"/>
        <v>60469.520000000004</v>
      </c>
      <c r="T414" s="72" t="s">
        <v>39</v>
      </c>
    </row>
    <row r="415" spans="1:20" s="39" customFormat="1" x14ac:dyDescent="0.25">
      <c r="A415" s="86">
        <v>409</v>
      </c>
      <c r="B415" s="55" t="s">
        <v>470</v>
      </c>
      <c r="C415" s="55" t="s">
        <v>855</v>
      </c>
      <c r="D415" s="55" t="s">
        <v>462</v>
      </c>
      <c r="E415" s="55" t="s">
        <v>130</v>
      </c>
      <c r="F415" s="56" t="s">
        <v>863</v>
      </c>
      <c r="G415" s="57">
        <v>70000</v>
      </c>
      <c r="H415" s="57">
        <v>5368.48</v>
      </c>
      <c r="I415" s="59">
        <v>25</v>
      </c>
      <c r="J415" s="103">
        <v>2009</v>
      </c>
      <c r="K415" s="96">
        <f t="shared" si="70"/>
        <v>4970</v>
      </c>
      <c r="L415" s="71">
        <f t="shared" si="71"/>
        <v>770.00000000000011</v>
      </c>
      <c r="M415" s="102">
        <v>2128</v>
      </c>
      <c r="N415" s="59">
        <f t="shared" si="72"/>
        <v>4963</v>
      </c>
      <c r="O415" s="59"/>
      <c r="P415" s="59">
        <f t="shared" si="73"/>
        <v>4137</v>
      </c>
      <c r="Q415" s="59">
        <f t="shared" si="74"/>
        <v>9530.48</v>
      </c>
      <c r="R415" s="59">
        <f t="shared" si="75"/>
        <v>10703</v>
      </c>
      <c r="S415" s="59">
        <f t="shared" si="69"/>
        <v>60469.520000000004</v>
      </c>
      <c r="T415" s="72" t="s">
        <v>39</v>
      </c>
    </row>
    <row r="416" spans="1:20" s="39" customFormat="1" x14ac:dyDescent="0.25">
      <c r="A416" s="86">
        <v>410</v>
      </c>
      <c r="B416" s="55" t="s">
        <v>472</v>
      </c>
      <c r="C416" s="55" t="s">
        <v>854</v>
      </c>
      <c r="D416" s="55" t="s">
        <v>462</v>
      </c>
      <c r="E416" s="55" t="s">
        <v>130</v>
      </c>
      <c r="F416" s="56" t="s">
        <v>863</v>
      </c>
      <c r="G416" s="57">
        <v>70000</v>
      </c>
      <c r="H416" s="57">
        <v>4682.29</v>
      </c>
      <c r="I416" s="59">
        <v>25</v>
      </c>
      <c r="J416" s="103">
        <v>2009</v>
      </c>
      <c r="K416" s="96">
        <f t="shared" si="70"/>
        <v>4970</v>
      </c>
      <c r="L416" s="71">
        <f t="shared" si="71"/>
        <v>770.00000000000011</v>
      </c>
      <c r="M416" s="102">
        <v>2128</v>
      </c>
      <c r="N416" s="59">
        <f t="shared" si="72"/>
        <v>4963</v>
      </c>
      <c r="O416" s="59"/>
      <c r="P416" s="59">
        <f t="shared" si="73"/>
        <v>4137</v>
      </c>
      <c r="Q416" s="59">
        <f t="shared" si="74"/>
        <v>8844.2900000000009</v>
      </c>
      <c r="R416" s="59">
        <f t="shared" si="75"/>
        <v>10703</v>
      </c>
      <c r="S416" s="59">
        <f t="shared" si="69"/>
        <v>61155.71</v>
      </c>
      <c r="T416" s="72" t="s">
        <v>39</v>
      </c>
    </row>
    <row r="417" spans="1:20" s="39" customFormat="1" x14ac:dyDescent="0.25">
      <c r="A417" s="86">
        <v>411</v>
      </c>
      <c r="B417" s="55" t="s">
        <v>473</v>
      </c>
      <c r="C417" s="55" t="s">
        <v>854</v>
      </c>
      <c r="D417" s="55" t="s">
        <v>462</v>
      </c>
      <c r="E417" s="55" t="s">
        <v>130</v>
      </c>
      <c r="F417" s="56" t="s">
        <v>863</v>
      </c>
      <c r="G417" s="57">
        <v>70000</v>
      </c>
      <c r="H417" s="57">
        <v>5025.38</v>
      </c>
      <c r="I417" s="59">
        <v>25</v>
      </c>
      <c r="J417" s="103">
        <v>2009</v>
      </c>
      <c r="K417" s="96">
        <f t="shared" si="70"/>
        <v>4970</v>
      </c>
      <c r="L417" s="71">
        <f t="shared" si="71"/>
        <v>770.00000000000011</v>
      </c>
      <c r="M417" s="102">
        <v>2128</v>
      </c>
      <c r="N417" s="59">
        <f t="shared" si="72"/>
        <v>4963</v>
      </c>
      <c r="O417" s="59"/>
      <c r="P417" s="59">
        <f t="shared" si="73"/>
        <v>4137</v>
      </c>
      <c r="Q417" s="59">
        <f t="shared" si="74"/>
        <v>9187.380000000001</v>
      </c>
      <c r="R417" s="59">
        <f t="shared" si="75"/>
        <v>10703</v>
      </c>
      <c r="S417" s="59">
        <f t="shared" si="69"/>
        <v>60812.619999999995</v>
      </c>
      <c r="T417" s="72" t="s">
        <v>39</v>
      </c>
    </row>
    <row r="418" spans="1:20" s="39" customFormat="1" x14ac:dyDescent="0.25">
      <c r="A418" s="86">
        <v>412</v>
      </c>
      <c r="B418" s="55" t="s">
        <v>474</v>
      </c>
      <c r="C418" s="55" t="s">
        <v>854</v>
      </c>
      <c r="D418" s="55" t="s">
        <v>462</v>
      </c>
      <c r="E418" s="55" t="s">
        <v>130</v>
      </c>
      <c r="F418" s="56" t="s">
        <v>863</v>
      </c>
      <c r="G418" s="57">
        <v>70000</v>
      </c>
      <c r="H418" s="57">
        <v>5368.48</v>
      </c>
      <c r="I418" s="59">
        <v>25</v>
      </c>
      <c r="J418" s="103">
        <v>2009</v>
      </c>
      <c r="K418" s="96">
        <f t="shared" si="70"/>
        <v>4970</v>
      </c>
      <c r="L418" s="71">
        <f t="shared" si="71"/>
        <v>770.00000000000011</v>
      </c>
      <c r="M418" s="102">
        <v>2128</v>
      </c>
      <c r="N418" s="59">
        <f t="shared" si="72"/>
        <v>4963</v>
      </c>
      <c r="O418" s="59"/>
      <c r="P418" s="59">
        <f t="shared" si="73"/>
        <v>4137</v>
      </c>
      <c r="Q418" s="59">
        <f t="shared" si="74"/>
        <v>9530.48</v>
      </c>
      <c r="R418" s="59">
        <f t="shared" si="75"/>
        <v>10703</v>
      </c>
      <c r="S418" s="59">
        <f t="shared" si="69"/>
        <v>60469.520000000004</v>
      </c>
      <c r="T418" s="72" t="s">
        <v>39</v>
      </c>
    </row>
    <row r="419" spans="1:20" s="39" customFormat="1" x14ac:dyDescent="0.25">
      <c r="A419" s="86">
        <v>413</v>
      </c>
      <c r="B419" s="55" t="s">
        <v>475</v>
      </c>
      <c r="C419" s="55" t="s">
        <v>855</v>
      </c>
      <c r="D419" s="55" t="s">
        <v>462</v>
      </c>
      <c r="E419" s="55" t="s">
        <v>130</v>
      </c>
      <c r="F419" s="56" t="s">
        <v>863</v>
      </c>
      <c r="G419" s="57">
        <v>70000</v>
      </c>
      <c r="H419" s="57">
        <v>5368.48</v>
      </c>
      <c r="I419" s="59">
        <v>25</v>
      </c>
      <c r="J419" s="103">
        <v>2009</v>
      </c>
      <c r="K419" s="96">
        <f t="shared" si="70"/>
        <v>4970</v>
      </c>
      <c r="L419" s="71">
        <f t="shared" si="71"/>
        <v>770.00000000000011</v>
      </c>
      <c r="M419" s="102">
        <v>2128</v>
      </c>
      <c r="N419" s="59">
        <f t="shared" si="72"/>
        <v>4963</v>
      </c>
      <c r="O419" s="59"/>
      <c r="P419" s="59">
        <f t="shared" si="73"/>
        <v>4137</v>
      </c>
      <c r="Q419" s="59">
        <f t="shared" si="74"/>
        <v>9530.48</v>
      </c>
      <c r="R419" s="59">
        <f t="shared" si="75"/>
        <v>10703</v>
      </c>
      <c r="S419" s="59">
        <f t="shared" si="69"/>
        <v>60469.520000000004</v>
      </c>
      <c r="T419" s="72" t="s">
        <v>39</v>
      </c>
    </row>
    <row r="420" spans="1:20" s="39" customFormat="1" x14ac:dyDescent="0.25">
      <c r="A420" s="86">
        <v>414</v>
      </c>
      <c r="B420" s="55" t="s">
        <v>420</v>
      </c>
      <c r="C420" s="55" t="s">
        <v>854</v>
      </c>
      <c r="D420" s="55" t="s">
        <v>462</v>
      </c>
      <c r="E420" s="55" t="s">
        <v>130</v>
      </c>
      <c r="F420" s="56" t="s">
        <v>863</v>
      </c>
      <c r="G420" s="57">
        <v>70000</v>
      </c>
      <c r="H420" s="57">
        <v>5025.38</v>
      </c>
      <c r="I420" s="59">
        <v>25</v>
      </c>
      <c r="J420" s="103">
        <v>2009</v>
      </c>
      <c r="K420" s="96">
        <f t="shared" si="70"/>
        <v>4970</v>
      </c>
      <c r="L420" s="71">
        <f t="shared" si="71"/>
        <v>770.00000000000011</v>
      </c>
      <c r="M420" s="102">
        <v>2128</v>
      </c>
      <c r="N420" s="59">
        <f t="shared" si="72"/>
        <v>4963</v>
      </c>
      <c r="O420" s="59"/>
      <c r="P420" s="59">
        <f t="shared" si="73"/>
        <v>4137</v>
      </c>
      <c r="Q420" s="59">
        <f t="shared" si="74"/>
        <v>9187.380000000001</v>
      </c>
      <c r="R420" s="59">
        <f t="shared" si="75"/>
        <v>10703</v>
      </c>
      <c r="S420" s="59">
        <f t="shared" si="69"/>
        <v>60812.619999999995</v>
      </c>
      <c r="T420" s="72" t="s">
        <v>39</v>
      </c>
    </row>
    <row r="421" spans="1:20" s="39" customFormat="1" x14ac:dyDescent="0.25">
      <c r="A421" s="86">
        <v>415</v>
      </c>
      <c r="B421" s="55" t="s">
        <v>477</v>
      </c>
      <c r="C421" s="55" t="s">
        <v>854</v>
      </c>
      <c r="D421" s="55" t="s">
        <v>462</v>
      </c>
      <c r="E421" s="55" t="s">
        <v>130</v>
      </c>
      <c r="F421" s="56" t="s">
        <v>863</v>
      </c>
      <c r="G421" s="57">
        <v>70000</v>
      </c>
      <c r="H421" s="57">
        <v>5368.48</v>
      </c>
      <c r="I421" s="59">
        <v>25</v>
      </c>
      <c r="J421" s="103">
        <v>2009</v>
      </c>
      <c r="K421" s="96">
        <f t="shared" si="70"/>
        <v>4970</v>
      </c>
      <c r="L421" s="71">
        <f t="shared" si="71"/>
        <v>770.00000000000011</v>
      </c>
      <c r="M421" s="102">
        <v>2128</v>
      </c>
      <c r="N421" s="59">
        <f t="shared" si="72"/>
        <v>4963</v>
      </c>
      <c r="O421" s="59"/>
      <c r="P421" s="59">
        <f t="shared" si="73"/>
        <v>4137</v>
      </c>
      <c r="Q421" s="59">
        <f t="shared" si="74"/>
        <v>9530.48</v>
      </c>
      <c r="R421" s="59">
        <f t="shared" si="75"/>
        <v>10703</v>
      </c>
      <c r="S421" s="59">
        <f t="shared" si="69"/>
        <v>60469.520000000004</v>
      </c>
      <c r="T421" s="72" t="s">
        <v>39</v>
      </c>
    </row>
    <row r="422" spans="1:20" s="39" customFormat="1" x14ac:dyDescent="0.25">
      <c r="A422" s="86">
        <v>416</v>
      </c>
      <c r="B422" s="55" t="s">
        <v>478</v>
      </c>
      <c r="C422" s="55" t="s">
        <v>854</v>
      </c>
      <c r="D422" s="55" t="s">
        <v>462</v>
      </c>
      <c r="E422" s="55" t="s">
        <v>130</v>
      </c>
      <c r="F422" s="56" t="s">
        <v>863</v>
      </c>
      <c r="G422" s="57">
        <v>70000</v>
      </c>
      <c r="H422" s="57">
        <v>5368.48</v>
      </c>
      <c r="I422" s="59">
        <v>25</v>
      </c>
      <c r="J422" s="103">
        <v>2009</v>
      </c>
      <c r="K422" s="96">
        <f t="shared" si="70"/>
        <v>4970</v>
      </c>
      <c r="L422" s="71">
        <f t="shared" si="71"/>
        <v>770.00000000000011</v>
      </c>
      <c r="M422" s="102">
        <v>2128</v>
      </c>
      <c r="N422" s="59">
        <f t="shared" si="72"/>
        <v>4963</v>
      </c>
      <c r="O422" s="59"/>
      <c r="P422" s="59">
        <f t="shared" si="73"/>
        <v>4137</v>
      </c>
      <c r="Q422" s="59">
        <f t="shared" si="74"/>
        <v>9530.48</v>
      </c>
      <c r="R422" s="59">
        <f t="shared" si="75"/>
        <v>10703</v>
      </c>
      <c r="S422" s="59">
        <f t="shared" si="69"/>
        <v>60469.520000000004</v>
      </c>
      <c r="T422" s="72" t="s">
        <v>39</v>
      </c>
    </row>
    <row r="423" spans="1:20" s="39" customFormat="1" x14ac:dyDescent="0.25">
      <c r="A423" s="86">
        <v>417</v>
      </c>
      <c r="B423" s="55" t="s">
        <v>480</v>
      </c>
      <c r="C423" s="55" t="s">
        <v>854</v>
      </c>
      <c r="D423" s="55" t="s">
        <v>462</v>
      </c>
      <c r="E423" s="55" t="s">
        <v>130</v>
      </c>
      <c r="F423" s="56" t="s">
        <v>863</v>
      </c>
      <c r="G423" s="57">
        <v>70000</v>
      </c>
      <c r="H423" s="57">
        <v>5025.38</v>
      </c>
      <c r="I423" s="59">
        <v>25</v>
      </c>
      <c r="J423" s="103">
        <v>2009</v>
      </c>
      <c r="K423" s="96">
        <f t="shared" si="70"/>
        <v>4970</v>
      </c>
      <c r="L423" s="71">
        <f t="shared" si="71"/>
        <v>770.00000000000011</v>
      </c>
      <c r="M423" s="102">
        <v>2128</v>
      </c>
      <c r="N423" s="59">
        <f t="shared" si="72"/>
        <v>4963</v>
      </c>
      <c r="O423" s="59"/>
      <c r="P423" s="59">
        <f t="shared" si="73"/>
        <v>4137</v>
      </c>
      <c r="Q423" s="59">
        <f t="shared" si="74"/>
        <v>9187.380000000001</v>
      </c>
      <c r="R423" s="59">
        <f t="shared" si="75"/>
        <v>10703</v>
      </c>
      <c r="S423" s="59">
        <f t="shared" si="69"/>
        <v>60812.619999999995</v>
      </c>
      <c r="T423" s="72" t="s">
        <v>39</v>
      </c>
    </row>
    <row r="424" spans="1:20" s="39" customFormat="1" x14ac:dyDescent="0.25">
      <c r="A424" s="86">
        <v>418</v>
      </c>
      <c r="B424" s="55" t="s">
        <v>486</v>
      </c>
      <c r="C424" s="55" t="s">
        <v>854</v>
      </c>
      <c r="D424" s="55" t="s">
        <v>462</v>
      </c>
      <c r="E424" s="55" t="s">
        <v>130</v>
      </c>
      <c r="F424" s="56" t="s">
        <v>863</v>
      </c>
      <c r="G424" s="57">
        <v>70000</v>
      </c>
      <c r="H424" s="57">
        <v>5368.48</v>
      </c>
      <c r="I424" s="59">
        <v>25</v>
      </c>
      <c r="J424" s="103">
        <v>2009</v>
      </c>
      <c r="K424" s="96">
        <f t="shared" ref="K424:K436" si="76">+G424*7.1%</f>
        <v>4970</v>
      </c>
      <c r="L424" s="71">
        <f t="shared" ref="L424:L436" si="77">+G424*1.1%</f>
        <v>770.00000000000011</v>
      </c>
      <c r="M424" s="102">
        <v>2128</v>
      </c>
      <c r="N424" s="59">
        <f t="shared" ref="N424:N436" si="78">+G424*7.09%</f>
        <v>4963</v>
      </c>
      <c r="O424" s="59"/>
      <c r="P424" s="59">
        <f t="shared" ref="P424:P436" si="79">+J424+M424</f>
        <v>4137</v>
      </c>
      <c r="Q424" s="59">
        <f t="shared" si="74"/>
        <v>9530.48</v>
      </c>
      <c r="R424" s="59">
        <f t="shared" si="75"/>
        <v>10703</v>
      </c>
      <c r="S424" s="59">
        <f t="shared" ref="S424:S436" si="80">+G424-Q424</f>
        <v>60469.520000000004</v>
      </c>
      <c r="T424" s="72" t="s">
        <v>39</v>
      </c>
    </row>
    <row r="425" spans="1:20" s="39" customFormat="1" x14ac:dyDescent="0.25">
      <c r="A425" s="86">
        <v>419</v>
      </c>
      <c r="B425" s="55" t="s">
        <v>488</v>
      </c>
      <c r="C425" s="55" t="s">
        <v>854</v>
      </c>
      <c r="D425" s="55" t="s">
        <v>462</v>
      </c>
      <c r="E425" s="55" t="s">
        <v>130</v>
      </c>
      <c r="F425" s="56" t="s">
        <v>863</v>
      </c>
      <c r="G425" s="57">
        <v>70000</v>
      </c>
      <c r="H425" s="57">
        <v>5368.48</v>
      </c>
      <c r="I425" s="59">
        <v>25</v>
      </c>
      <c r="J425" s="103">
        <v>2009</v>
      </c>
      <c r="K425" s="96">
        <f t="shared" si="76"/>
        <v>4970</v>
      </c>
      <c r="L425" s="71">
        <f t="shared" si="77"/>
        <v>770.00000000000011</v>
      </c>
      <c r="M425" s="102">
        <v>2128</v>
      </c>
      <c r="N425" s="59">
        <f t="shared" si="78"/>
        <v>4963</v>
      </c>
      <c r="O425" s="59"/>
      <c r="P425" s="59">
        <f t="shared" si="79"/>
        <v>4137</v>
      </c>
      <c r="Q425" s="59">
        <f t="shared" si="74"/>
        <v>9530.48</v>
      </c>
      <c r="R425" s="59">
        <f t="shared" si="75"/>
        <v>10703</v>
      </c>
      <c r="S425" s="59">
        <f t="shared" si="80"/>
        <v>60469.520000000004</v>
      </c>
      <c r="T425" s="72" t="s">
        <v>39</v>
      </c>
    </row>
    <row r="426" spans="1:20" s="39" customFormat="1" x14ac:dyDescent="0.25">
      <c r="A426" s="86">
        <v>420</v>
      </c>
      <c r="B426" s="55" t="s">
        <v>489</v>
      </c>
      <c r="C426" s="55" t="s">
        <v>854</v>
      </c>
      <c r="D426" s="55" t="s">
        <v>462</v>
      </c>
      <c r="E426" s="55" t="s">
        <v>130</v>
      </c>
      <c r="F426" s="56" t="s">
        <v>863</v>
      </c>
      <c r="G426" s="57">
        <v>70000</v>
      </c>
      <c r="H426" s="57">
        <v>5368.48</v>
      </c>
      <c r="I426" s="59">
        <v>25</v>
      </c>
      <c r="J426" s="103">
        <v>2009</v>
      </c>
      <c r="K426" s="96">
        <f t="shared" si="76"/>
        <v>4970</v>
      </c>
      <c r="L426" s="71">
        <f t="shared" si="77"/>
        <v>770.00000000000011</v>
      </c>
      <c r="M426" s="102">
        <v>2128</v>
      </c>
      <c r="N426" s="59">
        <f t="shared" si="78"/>
        <v>4963</v>
      </c>
      <c r="O426" s="59"/>
      <c r="P426" s="59">
        <f t="shared" si="79"/>
        <v>4137</v>
      </c>
      <c r="Q426" s="59">
        <f t="shared" si="74"/>
        <v>9530.48</v>
      </c>
      <c r="R426" s="59">
        <f t="shared" si="75"/>
        <v>10703</v>
      </c>
      <c r="S426" s="59">
        <f t="shared" si="80"/>
        <v>60469.520000000004</v>
      </c>
      <c r="T426" s="72" t="s">
        <v>39</v>
      </c>
    </row>
    <row r="427" spans="1:20" s="39" customFormat="1" x14ac:dyDescent="0.25">
      <c r="A427" s="86">
        <v>421</v>
      </c>
      <c r="B427" s="55" t="s">
        <v>490</v>
      </c>
      <c r="C427" s="55" t="s">
        <v>855</v>
      </c>
      <c r="D427" s="55" t="s">
        <v>462</v>
      </c>
      <c r="E427" s="55" t="s">
        <v>130</v>
      </c>
      <c r="F427" s="56" t="s">
        <v>862</v>
      </c>
      <c r="G427" s="57">
        <v>70000</v>
      </c>
      <c r="H427" s="57">
        <v>5368.48</v>
      </c>
      <c r="I427" s="59">
        <v>25</v>
      </c>
      <c r="J427" s="103">
        <v>2009</v>
      </c>
      <c r="K427" s="96">
        <f t="shared" si="76"/>
        <v>4970</v>
      </c>
      <c r="L427" s="71">
        <f t="shared" si="77"/>
        <v>770.00000000000011</v>
      </c>
      <c r="M427" s="102">
        <v>2128</v>
      </c>
      <c r="N427" s="59">
        <f t="shared" si="78"/>
        <v>4963</v>
      </c>
      <c r="O427" s="59"/>
      <c r="P427" s="59">
        <f t="shared" si="79"/>
        <v>4137</v>
      </c>
      <c r="Q427" s="59">
        <f t="shared" si="74"/>
        <v>9530.48</v>
      </c>
      <c r="R427" s="59">
        <f t="shared" si="75"/>
        <v>10703</v>
      </c>
      <c r="S427" s="59">
        <f t="shared" si="80"/>
        <v>60469.520000000004</v>
      </c>
      <c r="T427" s="72" t="s">
        <v>39</v>
      </c>
    </row>
    <row r="428" spans="1:20" s="39" customFormat="1" x14ac:dyDescent="0.25">
      <c r="A428" s="86">
        <v>422</v>
      </c>
      <c r="B428" s="55" t="s">
        <v>492</v>
      </c>
      <c r="C428" s="55" t="s">
        <v>854</v>
      </c>
      <c r="D428" s="55" t="s">
        <v>462</v>
      </c>
      <c r="E428" s="55" t="s">
        <v>130</v>
      </c>
      <c r="F428" s="56" t="s">
        <v>863</v>
      </c>
      <c r="G428" s="57">
        <v>70000</v>
      </c>
      <c r="H428" s="57">
        <v>4339.2</v>
      </c>
      <c r="I428" s="59">
        <v>25</v>
      </c>
      <c r="J428" s="103">
        <v>2009</v>
      </c>
      <c r="K428" s="96">
        <f t="shared" si="76"/>
        <v>4970</v>
      </c>
      <c r="L428" s="71">
        <f t="shared" si="77"/>
        <v>770.00000000000011</v>
      </c>
      <c r="M428" s="102">
        <v>2128</v>
      </c>
      <c r="N428" s="59">
        <f t="shared" si="78"/>
        <v>4963</v>
      </c>
      <c r="O428" s="59"/>
      <c r="P428" s="59">
        <f t="shared" si="79"/>
        <v>4137</v>
      </c>
      <c r="Q428" s="59">
        <f t="shared" si="74"/>
        <v>8501.2000000000007</v>
      </c>
      <c r="R428" s="59">
        <f t="shared" si="75"/>
        <v>10703</v>
      </c>
      <c r="S428" s="59">
        <f t="shared" si="80"/>
        <v>61498.8</v>
      </c>
      <c r="T428" s="72" t="s">
        <v>39</v>
      </c>
    </row>
    <row r="429" spans="1:20" s="39" customFormat="1" x14ac:dyDescent="0.25">
      <c r="A429" s="86">
        <v>423</v>
      </c>
      <c r="B429" s="55" t="s">
        <v>493</v>
      </c>
      <c r="C429" s="55" t="s">
        <v>854</v>
      </c>
      <c r="D429" s="55" t="s">
        <v>462</v>
      </c>
      <c r="E429" s="55" t="s">
        <v>130</v>
      </c>
      <c r="F429" s="56" t="s">
        <v>863</v>
      </c>
      <c r="G429" s="57">
        <v>70000</v>
      </c>
      <c r="H429" s="57">
        <v>5368.48</v>
      </c>
      <c r="I429" s="59">
        <v>25</v>
      </c>
      <c r="J429" s="103">
        <v>2009</v>
      </c>
      <c r="K429" s="96">
        <f t="shared" si="76"/>
        <v>4970</v>
      </c>
      <c r="L429" s="71">
        <f t="shared" si="77"/>
        <v>770.00000000000011</v>
      </c>
      <c r="M429" s="102">
        <v>2128</v>
      </c>
      <c r="N429" s="59">
        <f t="shared" si="78"/>
        <v>4963</v>
      </c>
      <c r="O429" s="59"/>
      <c r="P429" s="59">
        <f t="shared" si="79"/>
        <v>4137</v>
      </c>
      <c r="Q429" s="59">
        <f t="shared" si="74"/>
        <v>9530.48</v>
      </c>
      <c r="R429" s="59">
        <f t="shared" si="75"/>
        <v>10703</v>
      </c>
      <c r="S429" s="59">
        <f t="shared" si="80"/>
        <v>60469.520000000004</v>
      </c>
      <c r="T429" s="72" t="s">
        <v>39</v>
      </c>
    </row>
    <row r="430" spans="1:20" s="39" customFormat="1" x14ac:dyDescent="0.25">
      <c r="A430" s="86">
        <v>424</v>
      </c>
      <c r="B430" s="55" t="s">
        <v>494</v>
      </c>
      <c r="C430" s="55" t="s">
        <v>854</v>
      </c>
      <c r="D430" s="55" t="s">
        <v>462</v>
      </c>
      <c r="E430" s="55" t="s">
        <v>130</v>
      </c>
      <c r="F430" s="56" t="s">
        <v>863</v>
      </c>
      <c r="G430" s="57">
        <v>70000</v>
      </c>
      <c r="H430" s="57">
        <v>5025.38</v>
      </c>
      <c r="I430" s="59">
        <v>25</v>
      </c>
      <c r="J430" s="103">
        <v>2009</v>
      </c>
      <c r="K430" s="96">
        <f t="shared" si="76"/>
        <v>4970</v>
      </c>
      <c r="L430" s="71">
        <f t="shared" si="77"/>
        <v>770.00000000000011</v>
      </c>
      <c r="M430" s="102">
        <v>2128</v>
      </c>
      <c r="N430" s="59">
        <f t="shared" si="78"/>
        <v>4963</v>
      </c>
      <c r="O430" s="59"/>
      <c r="P430" s="59">
        <f t="shared" si="79"/>
        <v>4137</v>
      </c>
      <c r="Q430" s="59">
        <f t="shared" si="74"/>
        <v>9187.380000000001</v>
      </c>
      <c r="R430" s="59">
        <f t="shared" si="75"/>
        <v>10703</v>
      </c>
      <c r="S430" s="59">
        <f t="shared" si="80"/>
        <v>60812.619999999995</v>
      </c>
      <c r="T430" s="72" t="s">
        <v>39</v>
      </c>
    </row>
    <row r="431" spans="1:20" s="39" customFormat="1" x14ac:dyDescent="0.25">
      <c r="A431" s="86">
        <v>425</v>
      </c>
      <c r="B431" s="55" t="s">
        <v>495</v>
      </c>
      <c r="C431" s="55" t="s">
        <v>854</v>
      </c>
      <c r="D431" s="55" t="s">
        <v>462</v>
      </c>
      <c r="E431" s="55" t="s">
        <v>130</v>
      </c>
      <c r="F431" s="56" t="s">
        <v>863</v>
      </c>
      <c r="G431" s="57">
        <v>70000</v>
      </c>
      <c r="H431" s="57">
        <v>5368.48</v>
      </c>
      <c r="I431" s="59">
        <v>25</v>
      </c>
      <c r="J431" s="103">
        <v>2009</v>
      </c>
      <c r="K431" s="96">
        <f t="shared" si="76"/>
        <v>4970</v>
      </c>
      <c r="L431" s="71">
        <f t="shared" si="77"/>
        <v>770.00000000000011</v>
      </c>
      <c r="M431" s="102">
        <v>2128</v>
      </c>
      <c r="N431" s="59">
        <f t="shared" si="78"/>
        <v>4963</v>
      </c>
      <c r="O431" s="59"/>
      <c r="P431" s="59">
        <f t="shared" si="79"/>
        <v>4137</v>
      </c>
      <c r="Q431" s="59">
        <f t="shared" si="74"/>
        <v>9530.48</v>
      </c>
      <c r="R431" s="59">
        <f t="shared" si="75"/>
        <v>10703</v>
      </c>
      <c r="S431" s="59">
        <f t="shared" si="80"/>
        <v>60469.520000000004</v>
      </c>
      <c r="T431" s="72" t="s">
        <v>39</v>
      </c>
    </row>
    <row r="432" spans="1:20" s="39" customFormat="1" x14ac:dyDescent="0.25">
      <c r="A432" s="86">
        <v>426</v>
      </c>
      <c r="B432" s="55" t="s">
        <v>620</v>
      </c>
      <c r="C432" s="55" t="s">
        <v>855</v>
      </c>
      <c r="D432" s="55" t="s">
        <v>462</v>
      </c>
      <c r="E432" s="55" t="s">
        <v>130</v>
      </c>
      <c r="F432" s="56" t="s">
        <v>863</v>
      </c>
      <c r="G432" s="67">
        <v>70000</v>
      </c>
      <c r="H432" s="67">
        <v>5025.38</v>
      </c>
      <c r="I432" s="59">
        <v>25</v>
      </c>
      <c r="J432" s="105">
        <v>2009</v>
      </c>
      <c r="K432" s="99">
        <f t="shared" si="76"/>
        <v>4970</v>
      </c>
      <c r="L432" s="71">
        <f t="shared" si="77"/>
        <v>770.00000000000011</v>
      </c>
      <c r="M432" s="118">
        <v>2128</v>
      </c>
      <c r="N432" s="69">
        <f t="shared" si="78"/>
        <v>4963</v>
      </c>
      <c r="O432" s="69"/>
      <c r="P432" s="69">
        <f t="shared" si="79"/>
        <v>4137</v>
      </c>
      <c r="Q432" s="59">
        <f t="shared" si="74"/>
        <v>9187.380000000001</v>
      </c>
      <c r="R432" s="59">
        <f t="shared" si="75"/>
        <v>10703</v>
      </c>
      <c r="S432" s="69">
        <f t="shared" si="80"/>
        <v>60812.619999999995</v>
      </c>
      <c r="T432" s="72" t="s">
        <v>39</v>
      </c>
    </row>
    <row r="433" spans="1:20" s="39" customFormat="1" x14ac:dyDescent="0.25">
      <c r="A433" s="86">
        <v>427</v>
      </c>
      <c r="B433" s="55" t="s">
        <v>496</v>
      </c>
      <c r="C433" s="55" t="s">
        <v>854</v>
      </c>
      <c r="D433" s="55" t="s">
        <v>462</v>
      </c>
      <c r="E433" s="55" t="s">
        <v>130</v>
      </c>
      <c r="F433" s="56" t="s">
        <v>863</v>
      </c>
      <c r="G433" s="57">
        <v>70000</v>
      </c>
      <c r="H433" s="57">
        <v>5368.48</v>
      </c>
      <c r="I433" s="59">
        <v>25</v>
      </c>
      <c r="J433" s="103">
        <v>2009</v>
      </c>
      <c r="K433" s="96">
        <f t="shared" si="76"/>
        <v>4970</v>
      </c>
      <c r="L433" s="71">
        <f t="shared" si="77"/>
        <v>770.00000000000011</v>
      </c>
      <c r="M433" s="102">
        <v>2128</v>
      </c>
      <c r="N433" s="59">
        <f t="shared" si="78"/>
        <v>4963</v>
      </c>
      <c r="O433" s="59"/>
      <c r="P433" s="59">
        <f t="shared" si="79"/>
        <v>4137</v>
      </c>
      <c r="Q433" s="59">
        <f t="shared" si="74"/>
        <v>9530.48</v>
      </c>
      <c r="R433" s="59">
        <f t="shared" si="75"/>
        <v>10703</v>
      </c>
      <c r="S433" s="59">
        <f t="shared" si="80"/>
        <v>60469.520000000004</v>
      </c>
      <c r="T433" s="72" t="s">
        <v>39</v>
      </c>
    </row>
    <row r="434" spans="1:20" s="39" customFormat="1" x14ac:dyDescent="0.25">
      <c r="A434" s="86">
        <v>428</v>
      </c>
      <c r="B434" s="55" t="s">
        <v>947</v>
      </c>
      <c r="C434" s="55" t="s">
        <v>854</v>
      </c>
      <c r="D434" s="55" t="s">
        <v>462</v>
      </c>
      <c r="E434" s="55" t="s">
        <v>130</v>
      </c>
      <c r="F434" s="56" t="s">
        <v>863</v>
      </c>
      <c r="G434" s="57">
        <v>70000</v>
      </c>
      <c r="H434" s="57">
        <v>5368.48</v>
      </c>
      <c r="I434" s="59">
        <v>25</v>
      </c>
      <c r="J434" s="103">
        <v>2009</v>
      </c>
      <c r="K434" s="96">
        <f t="shared" si="76"/>
        <v>4970</v>
      </c>
      <c r="L434" s="71">
        <f t="shared" si="77"/>
        <v>770.00000000000011</v>
      </c>
      <c r="M434" s="102">
        <v>2128</v>
      </c>
      <c r="N434" s="59">
        <f t="shared" si="78"/>
        <v>4963</v>
      </c>
      <c r="O434" s="59"/>
      <c r="P434" s="59">
        <f t="shared" si="79"/>
        <v>4137</v>
      </c>
      <c r="Q434" s="59">
        <f t="shared" si="74"/>
        <v>9530.48</v>
      </c>
      <c r="R434" s="59">
        <f t="shared" si="75"/>
        <v>10703</v>
      </c>
      <c r="S434" s="59">
        <f t="shared" si="80"/>
        <v>60469.520000000004</v>
      </c>
      <c r="T434" s="72" t="s">
        <v>39</v>
      </c>
    </row>
    <row r="435" spans="1:20" s="39" customFormat="1" x14ac:dyDescent="0.25">
      <c r="A435" s="86">
        <v>429</v>
      </c>
      <c r="B435" s="55" t="s">
        <v>479</v>
      </c>
      <c r="C435" s="55" t="s">
        <v>855</v>
      </c>
      <c r="D435" s="55" t="s">
        <v>462</v>
      </c>
      <c r="E435" s="55" t="s">
        <v>130</v>
      </c>
      <c r="F435" s="56" t="s">
        <v>863</v>
      </c>
      <c r="G435" s="57">
        <v>70000</v>
      </c>
      <c r="H435" s="57">
        <v>5368.48</v>
      </c>
      <c r="I435" s="59">
        <v>25</v>
      </c>
      <c r="J435" s="103">
        <v>2009</v>
      </c>
      <c r="K435" s="96">
        <f t="shared" si="76"/>
        <v>4970</v>
      </c>
      <c r="L435" s="71">
        <f t="shared" si="77"/>
        <v>770.00000000000011</v>
      </c>
      <c r="M435" s="102">
        <v>2128</v>
      </c>
      <c r="N435" s="59">
        <f t="shared" si="78"/>
        <v>4963</v>
      </c>
      <c r="O435" s="59"/>
      <c r="P435" s="59">
        <f t="shared" si="79"/>
        <v>4137</v>
      </c>
      <c r="Q435" s="59">
        <f t="shared" si="74"/>
        <v>9530.48</v>
      </c>
      <c r="R435" s="59">
        <f t="shared" si="75"/>
        <v>10703</v>
      </c>
      <c r="S435" s="59">
        <f t="shared" si="80"/>
        <v>60469.520000000004</v>
      </c>
      <c r="T435" s="72" t="s">
        <v>39</v>
      </c>
    </row>
    <row r="436" spans="1:20" s="39" customFormat="1" x14ac:dyDescent="0.25">
      <c r="A436" s="86">
        <v>430</v>
      </c>
      <c r="B436" s="55" t="s">
        <v>487</v>
      </c>
      <c r="C436" s="55" t="s">
        <v>854</v>
      </c>
      <c r="D436" s="55" t="s">
        <v>462</v>
      </c>
      <c r="E436" s="55" t="s">
        <v>95</v>
      </c>
      <c r="F436" s="56" t="s">
        <v>863</v>
      </c>
      <c r="G436" s="57">
        <v>25000</v>
      </c>
      <c r="H436" s="58">
        <v>0</v>
      </c>
      <c r="I436" s="59">
        <v>25</v>
      </c>
      <c r="J436" s="103">
        <v>717.5</v>
      </c>
      <c r="K436" s="96">
        <f t="shared" si="76"/>
        <v>1774.9999999999998</v>
      </c>
      <c r="L436" s="71">
        <f t="shared" si="77"/>
        <v>275</v>
      </c>
      <c r="M436" s="102">
        <v>760</v>
      </c>
      <c r="N436" s="59">
        <f t="shared" si="78"/>
        <v>1772.5000000000002</v>
      </c>
      <c r="O436" s="59"/>
      <c r="P436" s="59">
        <f t="shared" si="79"/>
        <v>1477.5</v>
      </c>
      <c r="Q436" s="59">
        <f t="shared" si="74"/>
        <v>1502.5</v>
      </c>
      <c r="R436" s="59">
        <f t="shared" si="75"/>
        <v>3822.5</v>
      </c>
      <c r="S436" s="59">
        <f t="shared" si="80"/>
        <v>23497.5</v>
      </c>
      <c r="T436" s="72" t="s">
        <v>39</v>
      </c>
    </row>
    <row r="437" spans="1:20" s="39" customFormat="1" x14ac:dyDescent="0.25">
      <c r="A437" s="86">
        <v>431</v>
      </c>
      <c r="B437" s="55" t="s">
        <v>481</v>
      </c>
      <c r="C437" s="55" t="s">
        <v>854</v>
      </c>
      <c r="D437" s="55" t="s">
        <v>462</v>
      </c>
      <c r="E437" s="55" t="s">
        <v>33</v>
      </c>
      <c r="F437" s="56" t="s">
        <v>863</v>
      </c>
      <c r="G437" s="57">
        <v>25000</v>
      </c>
      <c r="H437" s="58">
        <v>0</v>
      </c>
      <c r="I437" s="59">
        <v>25</v>
      </c>
      <c r="J437" s="103">
        <v>717.5</v>
      </c>
      <c r="K437" s="96">
        <f t="shared" si="70"/>
        <v>1774.9999999999998</v>
      </c>
      <c r="L437" s="71">
        <f t="shared" si="71"/>
        <v>275</v>
      </c>
      <c r="M437" s="102">
        <v>760</v>
      </c>
      <c r="N437" s="59">
        <f t="shared" si="72"/>
        <v>1772.5000000000002</v>
      </c>
      <c r="O437" s="59"/>
      <c r="P437" s="59">
        <f t="shared" si="73"/>
        <v>1477.5</v>
      </c>
      <c r="Q437" s="59">
        <f t="shared" si="74"/>
        <v>1502.5</v>
      </c>
      <c r="R437" s="59">
        <f t="shared" si="75"/>
        <v>3822.5</v>
      </c>
      <c r="S437" s="59">
        <f t="shared" si="69"/>
        <v>23497.5</v>
      </c>
      <c r="T437" s="72" t="s">
        <v>39</v>
      </c>
    </row>
    <row r="438" spans="1:20" s="39" customFormat="1" x14ac:dyDescent="0.25">
      <c r="A438" s="86">
        <v>432</v>
      </c>
      <c r="B438" s="55" t="s">
        <v>485</v>
      </c>
      <c r="C438" s="55" t="s">
        <v>855</v>
      </c>
      <c r="D438" s="55" t="s">
        <v>462</v>
      </c>
      <c r="E438" s="55" t="s">
        <v>33</v>
      </c>
      <c r="F438" s="56" t="s">
        <v>862</v>
      </c>
      <c r="G438" s="57">
        <v>25000</v>
      </c>
      <c r="H438" s="58">
        <v>0</v>
      </c>
      <c r="I438" s="59">
        <v>25</v>
      </c>
      <c r="J438" s="103">
        <v>717.5</v>
      </c>
      <c r="K438" s="96">
        <f>+G438*7.1%</f>
        <v>1774.9999999999998</v>
      </c>
      <c r="L438" s="71">
        <f>+G438*1.1%</f>
        <v>275</v>
      </c>
      <c r="M438" s="102">
        <v>760</v>
      </c>
      <c r="N438" s="59">
        <f>+G438*7.09%</f>
        <v>1772.5000000000002</v>
      </c>
      <c r="O438" s="59"/>
      <c r="P438" s="59">
        <f>+J438+M438</f>
        <v>1477.5</v>
      </c>
      <c r="Q438" s="59">
        <f t="shared" si="74"/>
        <v>1502.5</v>
      </c>
      <c r="R438" s="59">
        <f t="shared" si="75"/>
        <v>3822.5</v>
      </c>
      <c r="S438" s="59">
        <f>+G438-Q438</f>
        <v>23497.5</v>
      </c>
      <c r="T438" s="72" t="s">
        <v>39</v>
      </c>
    </row>
    <row r="439" spans="1:20" s="39" customFormat="1" x14ac:dyDescent="0.25">
      <c r="A439" s="86">
        <v>433</v>
      </c>
      <c r="B439" s="55" t="s">
        <v>1118</v>
      </c>
      <c r="C439" s="55"/>
      <c r="D439" s="55" t="s">
        <v>462</v>
      </c>
      <c r="E439" s="55" t="s">
        <v>33</v>
      </c>
      <c r="F439" s="56" t="s">
        <v>862</v>
      </c>
      <c r="G439" s="57">
        <v>25000</v>
      </c>
      <c r="H439" s="58">
        <v>0</v>
      </c>
      <c r="I439" s="59">
        <v>25</v>
      </c>
      <c r="J439" s="103">
        <v>717.5</v>
      </c>
      <c r="K439" s="96">
        <f>+G439*7.1%</f>
        <v>1774.9999999999998</v>
      </c>
      <c r="L439" s="71">
        <f>+G439*1.1%</f>
        <v>275</v>
      </c>
      <c r="M439" s="102">
        <v>760</v>
      </c>
      <c r="N439" s="59">
        <f>+G439*7.09%</f>
        <v>1772.5000000000002</v>
      </c>
      <c r="O439" s="59"/>
      <c r="P439" s="59">
        <f>+J439+M439</f>
        <v>1477.5</v>
      </c>
      <c r="Q439" s="59">
        <f t="shared" si="74"/>
        <v>1502.5</v>
      </c>
      <c r="R439" s="59">
        <f t="shared" si="75"/>
        <v>3822.5</v>
      </c>
      <c r="S439" s="59">
        <f>+G439-Q439</f>
        <v>23497.5</v>
      </c>
      <c r="T439" s="72" t="s">
        <v>39</v>
      </c>
    </row>
    <row r="440" spans="1:20" s="39" customFormat="1" x14ac:dyDescent="0.25">
      <c r="A440" s="86">
        <v>434</v>
      </c>
      <c r="B440" s="55" t="s">
        <v>1119</v>
      </c>
      <c r="C440" s="55"/>
      <c r="D440" s="55" t="s">
        <v>462</v>
      </c>
      <c r="E440" s="55" t="s">
        <v>62</v>
      </c>
      <c r="F440" s="56" t="s">
        <v>862</v>
      </c>
      <c r="G440" s="57">
        <v>35000</v>
      </c>
      <c r="H440" s="58">
        <v>0</v>
      </c>
      <c r="I440" s="59">
        <v>25</v>
      </c>
      <c r="J440" s="103">
        <v>1004.5</v>
      </c>
      <c r="K440" s="96">
        <f>+G440*7.1%</f>
        <v>2485</v>
      </c>
      <c r="L440" s="71">
        <f>+G440*1.1%</f>
        <v>385.00000000000006</v>
      </c>
      <c r="M440" s="102">
        <v>1064</v>
      </c>
      <c r="N440" s="59">
        <f>+G440*7.09%</f>
        <v>2481.5</v>
      </c>
      <c r="O440" s="59"/>
      <c r="P440" s="59">
        <f>+J440+M440</f>
        <v>2068.5</v>
      </c>
      <c r="Q440" s="59">
        <f t="shared" si="74"/>
        <v>2093.5</v>
      </c>
      <c r="R440" s="59">
        <f t="shared" si="75"/>
        <v>5351.5</v>
      </c>
      <c r="S440" s="59">
        <f>+G440-Q440</f>
        <v>32906.5</v>
      </c>
      <c r="T440" s="72" t="s">
        <v>39</v>
      </c>
    </row>
    <row r="441" spans="1:20" s="39" customFormat="1" x14ac:dyDescent="0.25">
      <c r="A441" s="86">
        <v>435</v>
      </c>
      <c r="B441" s="55" t="s">
        <v>1120</v>
      </c>
      <c r="C441" s="55"/>
      <c r="D441" s="55" t="s">
        <v>462</v>
      </c>
      <c r="E441" s="55" t="s">
        <v>62</v>
      </c>
      <c r="F441" s="56" t="s">
        <v>862</v>
      </c>
      <c r="G441" s="57">
        <v>35000</v>
      </c>
      <c r="H441" s="58">
        <v>0</v>
      </c>
      <c r="I441" s="59">
        <v>25</v>
      </c>
      <c r="J441" s="103">
        <v>1004.5</v>
      </c>
      <c r="K441" s="96">
        <f>+G441*7.1%</f>
        <v>2485</v>
      </c>
      <c r="L441" s="71">
        <f>+G441*1.1%</f>
        <v>385.00000000000006</v>
      </c>
      <c r="M441" s="102">
        <v>1064</v>
      </c>
      <c r="N441" s="59">
        <f>+G441*7.09%</f>
        <v>2481.5</v>
      </c>
      <c r="O441" s="59"/>
      <c r="P441" s="59">
        <f>+J441+M441</f>
        <v>2068.5</v>
      </c>
      <c r="Q441" s="59">
        <f t="shared" si="74"/>
        <v>2093.5</v>
      </c>
      <c r="R441" s="59">
        <f t="shared" si="75"/>
        <v>5351.5</v>
      </c>
      <c r="S441" s="59">
        <f>+G441-Q441</f>
        <v>32906.5</v>
      </c>
      <c r="T441" s="72" t="s">
        <v>39</v>
      </c>
    </row>
    <row r="442" spans="1:20" s="39" customFormat="1" x14ac:dyDescent="0.25">
      <c r="A442" s="86">
        <v>436</v>
      </c>
      <c r="B442" s="55" t="s">
        <v>482</v>
      </c>
      <c r="C442" s="55" t="s">
        <v>854</v>
      </c>
      <c r="D442" s="55" t="s">
        <v>462</v>
      </c>
      <c r="E442" s="55" t="s">
        <v>56</v>
      </c>
      <c r="F442" s="56" t="s">
        <v>863</v>
      </c>
      <c r="G442" s="57">
        <v>25000</v>
      </c>
      <c r="H442" s="58">
        <v>0</v>
      </c>
      <c r="I442" s="59">
        <v>25</v>
      </c>
      <c r="J442" s="103">
        <v>717.5</v>
      </c>
      <c r="K442" s="96">
        <f t="shared" si="70"/>
        <v>1774.9999999999998</v>
      </c>
      <c r="L442" s="71">
        <f t="shared" si="71"/>
        <v>275</v>
      </c>
      <c r="M442" s="102">
        <v>760</v>
      </c>
      <c r="N442" s="59">
        <f t="shared" si="72"/>
        <v>1772.5000000000002</v>
      </c>
      <c r="O442" s="59"/>
      <c r="P442" s="59">
        <f t="shared" si="73"/>
        <v>1477.5</v>
      </c>
      <c r="Q442" s="59">
        <f t="shared" si="74"/>
        <v>1502.5</v>
      </c>
      <c r="R442" s="59">
        <f t="shared" si="75"/>
        <v>3822.5</v>
      </c>
      <c r="S442" s="59">
        <f t="shared" si="69"/>
        <v>23497.5</v>
      </c>
      <c r="T442" s="72" t="s">
        <v>39</v>
      </c>
    </row>
    <row r="443" spans="1:20" s="39" customFormat="1" x14ac:dyDescent="0.25">
      <c r="A443" s="86">
        <v>437</v>
      </c>
      <c r="B443" s="55" t="s">
        <v>483</v>
      </c>
      <c r="C443" s="55" t="s">
        <v>854</v>
      </c>
      <c r="D443" s="55" t="s">
        <v>462</v>
      </c>
      <c r="E443" s="55" t="s">
        <v>56</v>
      </c>
      <c r="F443" s="56" t="s">
        <v>863</v>
      </c>
      <c r="G443" s="57">
        <v>25000</v>
      </c>
      <c r="H443" s="58">
        <v>0</v>
      </c>
      <c r="I443" s="59">
        <v>25</v>
      </c>
      <c r="J443" s="103">
        <v>717.5</v>
      </c>
      <c r="K443" s="96">
        <f t="shared" si="70"/>
        <v>1774.9999999999998</v>
      </c>
      <c r="L443" s="71">
        <f t="shared" si="71"/>
        <v>275</v>
      </c>
      <c r="M443" s="102">
        <v>760</v>
      </c>
      <c r="N443" s="59">
        <f t="shared" si="72"/>
        <v>1772.5000000000002</v>
      </c>
      <c r="O443" s="59"/>
      <c r="P443" s="59">
        <f t="shared" si="73"/>
        <v>1477.5</v>
      </c>
      <c r="Q443" s="59">
        <f t="shared" si="74"/>
        <v>1502.5</v>
      </c>
      <c r="R443" s="59">
        <f t="shared" si="75"/>
        <v>3822.5</v>
      </c>
      <c r="S443" s="59">
        <f t="shared" si="69"/>
        <v>23497.5</v>
      </c>
      <c r="T443" s="72" t="s">
        <v>39</v>
      </c>
    </row>
    <row r="444" spans="1:20" s="39" customFormat="1" x14ac:dyDescent="0.25">
      <c r="A444" s="86">
        <v>438</v>
      </c>
      <c r="B444" s="55" t="s">
        <v>925</v>
      </c>
      <c r="C444" s="55" t="s">
        <v>854</v>
      </c>
      <c r="D444" s="55" t="s">
        <v>462</v>
      </c>
      <c r="E444" s="55" t="s">
        <v>926</v>
      </c>
      <c r="F444" s="56" t="s">
        <v>863</v>
      </c>
      <c r="G444" s="57">
        <v>25000</v>
      </c>
      <c r="H444" s="58">
        <v>0</v>
      </c>
      <c r="I444" s="59">
        <v>25</v>
      </c>
      <c r="J444" s="103">
        <v>717.5</v>
      </c>
      <c r="K444" s="96">
        <f t="shared" si="70"/>
        <v>1774.9999999999998</v>
      </c>
      <c r="L444" s="71">
        <f t="shared" si="71"/>
        <v>275</v>
      </c>
      <c r="M444" s="102">
        <v>760</v>
      </c>
      <c r="N444" s="59">
        <f t="shared" si="72"/>
        <v>1772.5000000000002</v>
      </c>
      <c r="O444" s="59"/>
      <c r="P444" s="59">
        <f t="shared" si="73"/>
        <v>1477.5</v>
      </c>
      <c r="Q444" s="59">
        <f t="shared" si="74"/>
        <v>1502.5</v>
      </c>
      <c r="R444" s="59">
        <f t="shared" si="75"/>
        <v>3822.5</v>
      </c>
      <c r="S444" s="59">
        <f t="shared" si="69"/>
        <v>23497.5</v>
      </c>
      <c r="T444" s="72" t="s">
        <v>39</v>
      </c>
    </row>
    <row r="445" spans="1:20" s="39" customFormat="1" x14ac:dyDescent="0.25">
      <c r="A445" s="86">
        <v>439</v>
      </c>
      <c r="B445" s="55" t="s">
        <v>491</v>
      </c>
      <c r="C445" s="55" t="s">
        <v>854</v>
      </c>
      <c r="D445" s="55" t="s">
        <v>232</v>
      </c>
      <c r="E445" s="55" t="s">
        <v>785</v>
      </c>
      <c r="F445" s="56" t="s">
        <v>863</v>
      </c>
      <c r="G445" s="57">
        <v>85000</v>
      </c>
      <c r="H445" s="57">
        <v>6861.53</v>
      </c>
      <c r="I445" s="59">
        <v>25</v>
      </c>
      <c r="J445" s="103">
        <v>2439.5</v>
      </c>
      <c r="K445" s="96">
        <f t="shared" ref="K445:K497" si="81">+G445*7.1%</f>
        <v>6034.9999999999991</v>
      </c>
      <c r="L445" s="71">
        <v>851.51</v>
      </c>
      <c r="M445" s="102">
        <v>2584</v>
      </c>
      <c r="N445" s="59">
        <f t="shared" ref="N445:N497" si="82">+G445*7.09%</f>
        <v>6026.5</v>
      </c>
      <c r="O445" s="59"/>
      <c r="P445" s="59">
        <f t="shared" ref="P445:P501" si="83">+J445+M445</f>
        <v>5023.5</v>
      </c>
      <c r="Q445" s="59">
        <f t="shared" si="74"/>
        <v>11910.029999999999</v>
      </c>
      <c r="R445" s="59">
        <f t="shared" si="75"/>
        <v>12913.009999999998</v>
      </c>
      <c r="S445" s="59">
        <f t="shared" ref="S445:S495" si="84">+G445-Q445</f>
        <v>73089.97</v>
      </c>
      <c r="T445" s="72" t="s">
        <v>39</v>
      </c>
    </row>
    <row r="446" spans="1:20" s="39" customFormat="1" x14ac:dyDescent="0.25">
      <c r="A446" s="86">
        <v>440</v>
      </c>
      <c r="B446" s="55" t="s">
        <v>672</v>
      </c>
      <c r="C446" s="55" t="s">
        <v>854</v>
      </c>
      <c r="D446" s="55" t="s">
        <v>232</v>
      </c>
      <c r="E446" s="55" t="s">
        <v>788</v>
      </c>
      <c r="F446" s="56" t="s">
        <v>863</v>
      </c>
      <c r="G446" s="57">
        <v>75000</v>
      </c>
      <c r="H446" s="57">
        <v>5623.19</v>
      </c>
      <c r="I446" s="59">
        <v>25</v>
      </c>
      <c r="J446" s="103">
        <v>2152.5</v>
      </c>
      <c r="K446" s="96">
        <f t="shared" si="81"/>
        <v>5324.9999999999991</v>
      </c>
      <c r="L446" s="71">
        <f t="shared" ref="L446:L497" si="85">+G446*1.1%</f>
        <v>825.00000000000011</v>
      </c>
      <c r="M446" s="102">
        <v>2280</v>
      </c>
      <c r="N446" s="59">
        <f t="shared" si="82"/>
        <v>5317.5</v>
      </c>
      <c r="O446" s="59"/>
      <c r="P446" s="59">
        <f t="shared" si="83"/>
        <v>4432.5</v>
      </c>
      <c r="Q446" s="59">
        <f t="shared" si="74"/>
        <v>10080.689999999999</v>
      </c>
      <c r="R446" s="59">
        <f t="shared" si="75"/>
        <v>11467.5</v>
      </c>
      <c r="S446" s="59">
        <f t="shared" si="84"/>
        <v>64919.31</v>
      </c>
      <c r="T446" s="72" t="s">
        <v>39</v>
      </c>
    </row>
    <row r="447" spans="1:20" s="39" customFormat="1" x14ac:dyDescent="0.25">
      <c r="A447" s="86">
        <v>441</v>
      </c>
      <c r="B447" s="55" t="s">
        <v>670</v>
      </c>
      <c r="C447" s="55" t="s">
        <v>854</v>
      </c>
      <c r="D447" s="55" t="s">
        <v>232</v>
      </c>
      <c r="E447" s="55" t="s">
        <v>130</v>
      </c>
      <c r="F447" s="56" t="s">
        <v>863</v>
      </c>
      <c r="G447" s="57">
        <v>70000</v>
      </c>
      <c r="H447" s="57">
        <v>5368.48</v>
      </c>
      <c r="I447" s="59">
        <v>25</v>
      </c>
      <c r="J447" s="103">
        <v>2009</v>
      </c>
      <c r="K447" s="96">
        <f t="shared" si="81"/>
        <v>4970</v>
      </c>
      <c r="L447" s="71">
        <f t="shared" si="85"/>
        <v>770.00000000000011</v>
      </c>
      <c r="M447" s="102">
        <v>2128</v>
      </c>
      <c r="N447" s="59">
        <f t="shared" si="82"/>
        <v>4963</v>
      </c>
      <c r="O447" s="59"/>
      <c r="P447" s="59">
        <f t="shared" si="83"/>
        <v>4137</v>
      </c>
      <c r="Q447" s="59">
        <f t="shared" si="74"/>
        <v>9530.48</v>
      </c>
      <c r="R447" s="59">
        <f t="shared" si="75"/>
        <v>10703</v>
      </c>
      <c r="S447" s="59">
        <f t="shared" si="84"/>
        <v>60469.520000000004</v>
      </c>
      <c r="T447" s="72" t="s">
        <v>39</v>
      </c>
    </row>
    <row r="448" spans="1:20" s="39" customFormat="1" x14ac:dyDescent="0.25">
      <c r="A448" s="86">
        <v>442</v>
      </c>
      <c r="B448" s="55" t="s">
        <v>671</v>
      </c>
      <c r="C448" s="55" t="s">
        <v>854</v>
      </c>
      <c r="D448" s="55" t="s">
        <v>232</v>
      </c>
      <c r="E448" s="55" t="s">
        <v>130</v>
      </c>
      <c r="F448" s="56" t="s">
        <v>863</v>
      </c>
      <c r="G448" s="57">
        <v>70000</v>
      </c>
      <c r="H448" s="57">
        <v>5368.48</v>
      </c>
      <c r="I448" s="59">
        <v>25</v>
      </c>
      <c r="J448" s="103">
        <v>2009</v>
      </c>
      <c r="K448" s="96">
        <f t="shared" si="81"/>
        <v>4970</v>
      </c>
      <c r="L448" s="71">
        <f t="shared" si="85"/>
        <v>770.00000000000011</v>
      </c>
      <c r="M448" s="102">
        <v>2128</v>
      </c>
      <c r="N448" s="59">
        <f t="shared" si="82"/>
        <v>4963</v>
      </c>
      <c r="O448" s="59"/>
      <c r="P448" s="59">
        <f t="shared" si="83"/>
        <v>4137</v>
      </c>
      <c r="Q448" s="59">
        <f t="shared" si="74"/>
        <v>9530.48</v>
      </c>
      <c r="R448" s="59">
        <f t="shared" si="75"/>
        <v>10703</v>
      </c>
      <c r="S448" s="59">
        <f t="shared" si="84"/>
        <v>60469.520000000004</v>
      </c>
      <c r="T448" s="72" t="s">
        <v>39</v>
      </c>
    </row>
    <row r="449" spans="1:20" s="39" customFormat="1" x14ac:dyDescent="0.25">
      <c r="A449" s="86">
        <v>443</v>
      </c>
      <c r="B449" s="55" t="s">
        <v>673</v>
      </c>
      <c r="C449" s="55" t="s">
        <v>855</v>
      </c>
      <c r="D449" s="55" t="s">
        <v>232</v>
      </c>
      <c r="E449" s="55" t="s">
        <v>130</v>
      </c>
      <c r="F449" s="56" t="s">
        <v>863</v>
      </c>
      <c r="G449" s="57">
        <v>70000</v>
      </c>
      <c r="H449" s="57">
        <v>5368.48</v>
      </c>
      <c r="I449" s="59">
        <v>25</v>
      </c>
      <c r="J449" s="103">
        <v>2009</v>
      </c>
      <c r="K449" s="96">
        <f t="shared" si="81"/>
        <v>4970</v>
      </c>
      <c r="L449" s="71">
        <f t="shared" si="85"/>
        <v>770.00000000000011</v>
      </c>
      <c r="M449" s="102">
        <v>2128</v>
      </c>
      <c r="N449" s="59">
        <f t="shared" si="82"/>
        <v>4963</v>
      </c>
      <c r="O449" s="59"/>
      <c r="P449" s="59">
        <f t="shared" si="83"/>
        <v>4137</v>
      </c>
      <c r="Q449" s="59">
        <f t="shared" si="74"/>
        <v>9530.48</v>
      </c>
      <c r="R449" s="59">
        <f t="shared" si="75"/>
        <v>10703</v>
      </c>
      <c r="S449" s="59">
        <f t="shared" si="84"/>
        <v>60469.520000000004</v>
      </c>
      <c r="T449" s="72" t="s">
        <v>39</v>
      </c>
    </row>
    <row r="450" spans="1:20" s="39" customFormat="1" x14ac:dyDescent="0.25">
      <c r="A450" s="86">
        <v>444</v>
      </c>
      <c r="B450" s="55" t="s">
        <v>675</v>
      </c>
      <c r="C450" s="55" t="s">
        <v>854</v>
      </c>
      <c r="D450" s="55" t="s">
        <v>232</v>
      </c>
      <c r="E450" s="55" t="s">
        <v>130</v>
      </c>
      <c r="F450" s="56" t="s">
        <v>863</v>
      </c>
      <c r="G450" s="57">
        <v>70000</v>
      </c>
      <c r="H450" s="57">
        <v>5368.48</v>
      </c>
      <c r="I450" s="59">
        <v>25</v>
      </c>
      <c r="J450" s="103">
        <v>2009</v>
      </c>
      <c r="K450" s="96">
        <f t="shared" si="81"/>
        <v>4970</v>
      </c>
      <c r="L450" s="71">
        <f t="shared" si="85"/>
        <v>770.00000000000011</v>
      </c>
      <c r="M450" s="102">
        <v>2128</v>
      </c>
      <c r="N450" s="59">
        <f t="shared" si="82"/>
        <v>4963</v>
      </c>
      <c r="O450" s="59"/>
      <c r="P450" s="59">
        <f t="shared" si="83"/>
        <v>4137</v>
      </c>
      <c r="Q450" s="59">
        <f t="shared" si="74"/>
        <v>9530.48</v>
      </c>
      <c r="R450" s="59">
        <f t="shared" si="75"/>
        <v>10703</v>
      </c>
      <c r="S450" s="59">
        <f t="shared" si="84"/>
        <v>60469.520000000004</v>
      </c>
      <c r="T450" s="72" t="s">
        <v>39</v>
      </c>
    </row>
    <row r="451" spans="1:20" s="39" customFormat="1" x14ac:dyDescent="0.25">
      <c r="A451" s="86">
        <v>445</v>
      </c>
      <c r="B451" s="55" t="s">
        <v>676</v>
      </c>
      <c r="C451" s="55" t="s">
        <v>855</v>
      </c>
      <c r="D451" s="55" t="s">
        <v>232</v>
      </c>
      <c r="E451" s="55" t="s">
        <v>130</v>
      </c>
      <c r="F451" s="56" t="s">
        <v>863</v>
      </c>
      <c r="G451" s="57">
        <v>70000</v>
      </c>
      <c r="H451" s="57">
        <v>4339.2</v>
      </c>
      <c r="I451" s="59">
        <v>25</v>
      </c>
      <c r="J451" s="103">
        <v>2009</v>
      </c>
      <c r="K451" s="96">
        <f t="shared" si="81"/>
        <v>4970</v>
      </c>
      <c r="L451" s="71">
        <f t="shared" si="85"/>
        <v>770.00000000000011</v>
      </c>
      <c r="M451" s="102">
        <v>2128</v>
      </c>
      <c r="N451" s="59">
        <f t="shared" si="82"/>
        <v>4963</v>
      </c>
      <c r="O451" s="59"/>
      <c r="P451" s="59">
        <f t="shared" si="83"/>
        <v>4137</v>
      </c>
      <c r="Q451" s="59">
        <f t="shared" si="74"/>
        <v>8501.2000000000007</v>
      </c>
      <c r="R451" s="59">
        <f t="shared" si="75"/>
        <v>10703</v>
      </c>
      <c r="S451" s="59">
        <f t="shared" si="84"/>
        <v>61498.8</v>
      </c>
      <c r="T451" s="72" t="s">
        <v>39</v>
      </c>
    </row>
    <row r="452" spans="1:20" s="39" customFormat="1" x14ac:dyDescent="0.25">
      <c r="A452" s="86">
        <v>446</v>
      </c>
      <c r="B452" s="55" t="s">
        <v>677</v>
      </c>
      <c r="C452" s="55" t="s">
        <v>854</v>
      </c>
      <c r="D452" s="55" t="s">
        <v>232</v>
      </c>
      <c r="E452" s="55" t="s">
        <v>130</v>
      </c>
      <c r="F452" s="56" t="s">
        <v>863</v>
      </c>
      <c r="G452" s="57">
        <v>70000</v>
      </c>
      <c r="H452" s="57">
        <v>5368.48</v>
      </c>
      <c r="I452" s="59">
        <v>25</v>
      </c>
      <c r="J452" s="103">
        <v>2009</v>
      </c>
      <c r="K452" s="96">
        <f t="shared" si="81"/>
        <v>4970</v>
      </c>
      <c r="L452" s="71">
        <f t="shared" si="85"/>
        <v>770.00000000000011</v>
      </c>
      <c r="M452" s="102">
        <v>2128</v>
      </c>
      <c r="N452" s="59">
        <f t="shared" si="82"/>
        <v>4963</v>
      </c>
      <c r="O452" s="59"/>
      <c r="P452" s="59">
        <f t="shared" si="83"/>
        <v>4137</v>
      </c>
      <c r="Q452" s="59">
        <f t="shared" ref="Q452:Q515" si="86">+H452+I452+J452+M452+O452</f>
        <v>9530.48</v>
      </c>
      <c r="R452" s="59">
        <f t="shared" ref="R452:R515" si="87">+K452+L452+N452</f>
        <v>10703</v>
      </c>
      <c r="S452" s="59">
        <f t="shared" si="84"/>
        <v>60469.520000000004</v>
      </c>
      <c r="T452" s="72" t="s">
        <v>39</v>
      </c>
    </row>
    <row r="453" spans="1:20" s="39" customFormat="1" x14ac:dyDescent="0.25">
      <c r="A453" s="86">
        <v>447</v>
      </c>
      <c r="B453" s="55" t="s">
        <v>678</v>
      </c>
      <c r="C453" s="55" t="s">
        <v>854</v>
      </c>
      <c r="D453" s="55" t="s">
        <v>232</v>
      </c>
      <c r="E453" s="55" t="s">
        <v>130</v>
      </c>
      <c r="F453" s="56" t="s">
        <v>863</v>
      </c>
      <c r="G453" s="57">
        <v>70000</v>
      </c>
      <c r="H453" s="57">
        <v>5368.48</v>
      </c>
      <c r="I453" s="59">
        <v>25</v>
      </c>
      <c r="J453" s="103">
        <v>2009</v>
      </c>
      <c r="K453" s="96">
        <f t="shared" si="81"/>
        <v>4970</v>
      </c>
      <c r="L453" s="71">
        <f t="shared" si="85"/>
        <v>770.00000000000011</v>
      </c>
      <c r="M453" s="102">
        <v>2128</v>
      </c>
      <c r="N453" s="59">
        <f t="shared" si="82"/>
        <v>4963</v>
      </c>
      <c r="O453" s="59"/>
      <c r="P453" s="59">
        <f t="shared" si="83"/>
        <v>4137</v>
      </c>
      <c r="Q453" s="59">
        <f t="shared" si="86"/>
        <v>9530.48</v>
      </c>
      <c r="R453" s="59">
        <f t="shared" si="87"/>
        <v>10703</v>
      </c>
      <c r="S453" s="59">
        <f t="shared" si="84"/>
        <v>60469.520000000004</v>
      </c>
      <c r="T453" s="72" t="s">
        <v>39</v>
      </c>
    </row>
    <row r="454" spans="1:20" s="39" customFormat="1" x14ac:dyDescent="0.25">
      <c r="A454" s="86">
        <v>448</v>
      </c>
      <c r="B454" s="55" t="s">
        <v>679</v>
      </c>
      <c r="C454" s="55" t="s">
        <v>855</v>
      </c>
      <c r="D454" s="55" t="s">
        <v>232</v>
      </c>
      <c r="E454" s="55" t="s">
        <v>130</v>
      </c>
      <c r="F454" s="56" t="s">
        <v>863</v>
      </c>
      <c r="G454" s="57">
        <v>70000</v>
      </c>
      <c r="H454" s="57">
        <v>5368.48</v>
      </c>
      <c r="I454" s="59">
        <v>25</v>
      </c>
      <c r="J454" s="103">
        <v>2009</v>
      </c>
      <c r="K454" s="96">
        <f t="shared" si="81"/>
        <v>4970</v>
      </c>
      <c r="L454" s="71">
        <f t="shared" si="85"/>
        <v>770.00000000000011</v>
      </c>
      <c r="M454" s="102">
        <v>2128</v>
      </c>
      <c r="N454" s="59">
        <f t="shared" si="82"/>
        <v>4963</v>
      </c>
      <c r="O454" s="59"/>
      <c r="P454" s="59">
        <f t="shared" si="83"/>
        <v>4137</v>
      </c>
      <c r="Q454" s="59">
        <f t="shared" si="86"/>
        <v>9530.48</v>
      </c>
      <c r="R454" s="59">
        <f t="shared" si="87"/>
        <v>10703</v>
      </c>
      <c r="S454" s="59">
        <f t="shared" si="84"/>
        <v>60469.520000000004</v>
      </c>
      <c r="T454" s="72" t="s">
        <v>39</v>
      </c>
    </row>
    <row r="455" spans="1:20" s="39" customFormat="1" x14ac:dyDescent="0.25">
      <c r="A455" s="86">
        <v>449</v>
      </c>
      <c r="B455" s="55" t="s">
        <v>660</v>
      </c>
      <c r="C455" s="55" t="s">
        <v>855</v>
      </c>
      <c r="D455" s="55" t="s">
        <v>232</v>
      </c>
      <c r="E455" s="55" t="s">
        <v>130</v>
      </c>
      <c r="F455" s="56" t="s">
        <v>863</v>
      </c>
      <c r="G455" s="67">
        <v>70000</v>
      </c>
      <c r="H455" s="67">
        <v>5368.48</v>
      </c>
      <c r="I455" s="59">
        <v>25</v>
      </c>
      <c r="J455" s="105">
        <v>2009</v>
      </c>
      <c r="K455" s="99">
        <f t="shared" si="81"/>
        <v>4970</v>
      </c>
      <c r="L455" s="71">
        <f t="shared" si="85"/>
        <v>770.00000000000011</v>
      </c>
      <c r="M455" s="118">
        <v>2128</v>
      </c>
      <c r="N455" s="59">
        <f t="shared" si="82"/>
        <v>4963</v>
      </c>
      <c r="O455" s="59"/>
      <c r="P455" s="59">
        <f t="shared" si="83"/>
        <v>4137</v>
      </c>
      <c r="Q455" s="59">
        <f t="shared" si="86"/>
        <v>9530.48</v>
      </c>
      <c r="R455" s="59">
        <f t="shared" si="87"/>
        <v>10703</v>
      </c>
      <c r="S455" s="59">
        <f t="shared" si="84"/>
        <v>60469.520000000004</v>
      </c>
      <c r="T455" s="72" t="s">
        <v>39</v>
      </c>
    </row>
    <row r="456" spans="1:20" s="39" customFormat="1" x14ac:dyDescent="0.25">
      <c r="A456" s="86">
        <v>450</v>
      </c>
      <c r="B456" s="55" t="s">
        <v>699</v>
      </c>
      <c r="C456" s="55" t="s">
        <v>855</v>
      </c>
      <c r="D456" s="55" t="s">
        <v>232</v>
      </c>
      <c r="E456" s="55" t="s">
        <v>788</v>
      </c>
      <c r="F456" s="56" t="s">
        <v>863</v>
      </c>
      <c r="G456" s="57">
        <v>75000</v>
      </c>
      <c r="H456" s="57">
        <v>5966.28</v>
      </c>
      <c r="I456" s="59">
        <v>25</v>
      </c>
      <c r="J456" s="103">
        <v>2152.5</v>
      </c>
      <c r="K456" s="96">
        <f t="shared" si="81"/>
        <v>5324.9999999999991</v>
      </c>
      <c r="L456" s="71">
        <f t="shared" si="85"/>
        <v>825.00000000000011</v>
      </c>
      <c r="M456" s="102">
        <v>2280</v>
      </c>
      <c r="N456" s="59">
        <f t="shared" si="82"/>
        <v>5317.5</v>
      </c>
      <c r="O456" s="59"/>
      <c r="P456" s="59">
        <f t="shared" si="83"/>
        <v>4432.5</v>
      </c>
      <c r="Q456" s="59">
        <f t="shared" si="86"/>
        <v>10423.779999999999</v>
      </c>
      <c r="R456" s="59">
        <f t="shared" si="87"/>
        <v>11467.5</v>
      </c>
      <c r="S456" s="59">
        <f t="shared" si="84"/>
        <v>64576.22</v>
      </c>
      <c r="T456" s="72" t="s">
        <v>39</v>
      </c>
    </row>
    <row r="457" spans="1:20" s="39" customFormat="1" x14ac:dyDescent="0.25">
      <c r="A457" s="86">
        <v>451</v>
      </c>
      <c r="B457" s="55" t="s">
        <v>681</v>
      </c>
      <c r="C457" s="55" t="s">
        <v>854</v>
      </c>
      <c r="D457" s="55" t="s">
        <v>232</v>
      </c>
      <c r="E457" s="55" t="s">
        <v>130</v>
      </c>
      <c r="F457" s="56" t="s">
        <v>863</v>
      </c>
      <c r="G457" s="57">
        <v>70000</v>
      </c>
      <c r="H457" s="57">
        <v>5368.48</v>
      </c>
      <c r="I457" s="59">
        <v>25</v>
      </c>
      <c r="J457" s="103">
        <v>2009</v>
      </c>
      <c r="K457" s="96">
        <f t="shared" si="81"/>
        <v>4970</v>
      </c>
      <c r="L457" s="71">
        <f t="shared" si="85"/>
        <v>770.00000000000011</v>
      </c>
      <c r="M457" s="102">
        <v>2128</v>
      </c>
      <c r="N457" s="59">
        <f t="shared" si="82"/>
        <v>4963</v>
      </c>
      <c r="O457" s="59"/>
      <c r="P457" s="59">
        <f t="shared" si="83"/>
        <v>4137</v>
      </c>
      <c r="Q457" s="59">
        <f t="shared" si="86"/>
        <v>9530.48</v>
      </c>
      <c r="R457" s="59">
        <f t="shared" si="87"/>
        <v>10703</v>
      </c>
      <c r="S457" s="59">
        <f t="shared" si="84"/>
        <v>60469.520000000004</v>
      </c>
      <c r="T457" s="72" t="s">
        <v>39</v>
      </c>
    </row>
    <row r="458" spans="1:20" s="39" customFormat="1" x14ac:dyDescent="0.25">
      <c r="A458" s="86">
        <v>452</v>
      </c>
      <c r="B458" s="55" t="s">
        <v>682</v>
      </c>
      <c r="C458" s="55" t="s">
        <v>855</v>
      </c>
      <c r="D458" s="55" t="s">
        <v>232</v>
      </c>
      <c r="E458" s="55" t="s">
        <v>130</v>
      </c>
      <c r="F458" s="56" t="s">
        <v>863</v>
      </c>
      <c r="G458" s="57">
        <v>70000</v>
      </c>
      <c r="H458" s="57">
        <v>5368.48</v>
      </c>
      <c r="I458" s="59">
        <v>25</v>
      </c>
      <c r="J458" s="103">
        <v>2009</v>
      </c>
      <c r="K458" s="96">
        <f t="shared" si="81"/>
        <v>4970</v>
      </c>
      <c r="L458" s="71">
        <f t="shared" si="85"/>
        <v>770.00000000000011</v>
      </c>
      <c r="M458" s="102">
        <v>2128</v>
      </c>
      <c r="N458" s="59">
        <f t="shared" si="82"/>
        <v>4963</v>
      </c>
      <c r="O458" s="59"/>
      <c r="P458" s="59">
        <f t="shared" si="83"/>
        <v>4137</v>
      </c>
      <c r="Q458" s="59">
        <f t="shared" si="86"/>
        <v>9530.48</v>
      </c>
      <c r="R458" s="59">
        <f t="shared" si="87"/>
        <v>10703</v>
      </c>
      <c r="S458" s="59">
        <f t="shared" si="84"/>
        <v>60469.520000000004</v>
      </c>
      <c r="T458" s="72" t="s">
        <v>39</v>
      </c>
    </row>
    <row r="459" spans="1:20" s="39" customFormat="1" x14ac:dyDescent="0.25">
      <c r="A459" s="86">
        <v>453</v>
      </c>
      <c r="B459" s="55" t="s">
        <v>690</v>
      </c>
      <c r="C459" s="55" t="s">
        <v>854</v>
      </c>
      <c r="D459" s="55" t="s">
        <v>232</v>
      </c>
      <c r="E459" s="55" t="s">
        <v>130</v>
      </c>
      <c r="F459" s="56" t="s">
        <v>863</v>
      </c>
      <c r="G459" s="57">
        <v>70000</v>
      </c>
      <c r="H459" s="57">
        <v>5368.48</v>
      </c>
      <c r="I459" s="59">
        <v>25</v>
      </c>
      <c r="J459" s="103">
        <v>2009</v>
      </c>
      <c r="K459" s="96">
        <f t="shared" si="81"/>
        <v>4970</v>
      </c>
      <c r="L459" s="71">
        <f t="shared" si="85"/>
        <v>770.00000000000011</v>
      </c>
      <c r="M459" s="102">
        <v>2128</v>
      </c>
      <c r="N459" s="59">
        <f t="shared" si="82"/>
        <v>4963</v>
      </c>
      <c r="O459" s="59"/>
      <c r="P459" s="59">
        <f t="shared" si="83"/>
        <v>4137</v>
      </c>
      <c r="Q459" s="59">
        <f t="shared" si="86"/>
        <v>9530.48</v>
      </c>
      <c r="R459" s="59">
        <f t="shared" si="87"/>
        <v>10703</v>
      </c>
      <c r="S459" s="59">
        <f t="shared" si="84"/>
        <v>60469.520000000004</v>
      </c>
      <c r="T459" s="72" t="s">
        <v>39</v>
      </c>
    </row>
    <row r="460" spans="1:20" s="39" customFormat="1" x14ac:dyDescent="0.25">
      <c r="A460" s="86">
        <v>454</v>
      </c>
      <c r="B460" s="55" t="s">
        <v>700</v>
      </c>
      <c r="C460" s="55" t="s">
        <v>855</v>
      </c>
      <c r="D460" s="55" t="s">
        <v>232</v>
      </c>
      <c r="E460" s="55" t="s">
        <v>130</v>
      </c>
      <c r="F460" s="56" t="s">
        <v>863</v>
      </c>
      <c r="G460" s="57">
        <v>70000</v>
      </c>
      <c r="H460" s="57">
        <v>5368.48</v>
      </c>
      <c r="I460" s="59">
        <v>25</v>
      </c>
      <c r="J460" s="103">
        <v>2009</v>
      </c>
      <c r="K460" s="96">
        <f t="shared" si="81"/>
        <v>4970</v>
      </c>
      <c r="L460" s="71">
        <f t="shared" si="85"/>
        <v>770.00000000000011</v>
      </c>
      <c r="M460" s="102">
        <v>2128</v>
      </c>
      <c r="N460" s="59">
        <f t="shared" si="82"/>
        <v>4963</v>
      </c>
      <c r="O460" s="59"/>
      <c r="P460" s="59">
        <f t="shared" si="83"/>
        <v>4137</v>
      </c>
      <c r="Q460" s="59">
        <f t="shared" si="86"/>
        <v>9530.48</v>
      </c>
      <c r="R460" s="59">
        <f t="shared" si="87"/>
        <v>10703</v>
      </c>
      <c r="S460" s="59">
        <f t="shared" si="84"/>
        <v>60469.520000000004</v>
      </c>
      <c r="T460" s="72" t="s">
        <v>39</v>
      </c>
    </row>
    <row r="461" spans="1:20" s="39" customFormat="1" x14ac:dyDescent="0.25">
      <c r="A461" s="86">
        <v>455</v>
      </c>
      <c r="B461" s="55" t="s">
        <v>694</v>
      </c>
      <c r="C461" s="55" t="s">
        <v>854</v>
      </c>
      <c r="D461" s="55" t="s">
        <v>232</v>
      </c>
      <c r="E461" s="55" t="s">
        <v>85</v>
      </c>
      <c r="F461" s="56" t="s">
        <v>863</v>
      </c>
      <c r="G461" s="57">
        <v>50000</v>
      </c>
      <c r="H461" s="93">
        <v>1854</v>
      </c>
      <c r="I461" s="59">
        <v>25</v>
      </c>
      <c r="J461" s="103">
        <v>1435</v>
      </c>
      <c r="K461" s="96">
        <f t="shared" si="81"/>
        <v>3549.9999999999995</v>
      </c>
      <c r="L461" s="71">
        <f t="shared" si="85"/>
        <v>550</v>
      </c>
      <c r="M461" s="102">
        <v>1520</v>
      </c>
      <c r="N461" s="59">
        <f t="shared" si="82"/>
        <v>3545.0000000000005</v>
      </c>
      <c r="O461" s="59"/>
      <c r="P461" s="59">
        <f t="shared" si="83"/>
        <v>2955</v>
      </c>
      <c r="Q461" s="59">
        <f t="shared" si="86"/>
        <v>4834</v>
      </c>
      <c r="R461" s="59">
        <f t="shared" si="87"/>
        <v>7645</v>
      </c>
      <c r="S461" s="59">
        <f t="shared" si="84"/>
        <v>45166</v>
      </c>
      <c r="T461" s="72" t="s">
        <v>39</v>
      </c>
    </row>
    <row r="462" spans="1:20" s="39" customFormat="1" x14ac:dyDescent="0.25">
      <c r="A462" s="86">
        <v>456</v>
      </c>
      <c r="B462" s="55" t="s">
        <v>693</v>
      </c>
      <c r="C462" s="55" t="s">
        <v>854</v>
      </c>
      <c r="D462" s="55" t="s">
        <v>232</v>
      </c>
      <c r="E462" s="55" t="s">
        <v>150</v>
      </c>
      <c r="F462" s="56" t="s">
        <v>863</v>
      </c>
      <c r="G462" s="57">
        <v>45000</v>
      </c>
      <c r="H462" s="93">
        <v>1148.33</v>
      </c>
      <c r="I462" s="59">
        <v>25</v>
      </c>
      <c r="J462" s="103">
        <v>1291.5</v>
      </c>
      <c r="K462" s="96">
        <f t="shared" si="81"/>
        <v>3194.9999999999995</v>
      </c>
      <c r="L462" s="71">
        <f t="shared" si="85"/>
        <v>495.00000000000006</v>
      </c>
      <c r="M462" s="102">
        <v>1368</v>
      </c>
      <c r="N462" s="59">
        <f t="shared" si="82"/>
        <v>3190.5</v>
      </c>
      <c r="O462" s="59"/>
      <c r="P462" s="59">
        <f t="shared" si="83"/>
        <v>2659.5</v>
      </c>
      <c r="Q462" s="59">
        <f t="shared" si="86"/>
        <v>3832.83</v>
      </c>
      <c r="R462" s="59">
        <f t="shared" si="87"/>
        <v>6880.5</v>
      </c>
      <c r="S462" s="59">
        <f t="shared" si="84"/>
        <v>41167.17</v>
      </c>
      <c r="T462" s="72" t="s">
        <v>39</v>
      </c>
    </row>
    <row r="463" spans="1:20" s="39" customFormat="1" x14ac:dyDescent="0.25">
      <c r="A463" s="86">
        <v>457</v>
      </c>
      <c r="B463" s="55" t="s">
        <v>695</v>
      </c>
      <c r="C463" s="55" t="s">
        <v>855</v>
      </c>
      <c r="D463" s="55" t="s">
        <v>232</v>
      </c>
      <c r="E463" s="55" t="s">
        <v>150</v>
      </c>
      <c r="F463" s="56" t="s">
        <v>863</v>
      </c>
      <c r="G463" s="57">
        <v>45000</v>
      </c>
      <c r="H463" s="93">
        <v>1148.33</v>
      </c>
      <c r="I463" s="59">
        <v>25</v>
      </c>
      <c r="J463" s="103">
        <v>1291.5</v>
      </c>
      <c r="K463" s="96">
        <f t="shared" si="81"/>
        <v>3194.9999999999995</v>
      </c>
      <c r="L463" s="71">
        <f t="shared" si="85"/>
        <v>495.00000000000006</v>
      </c>
      <c r="M463" s="102">
        <v>1368</v>
      </c>
      <c r="N463" s="59">
        <f t="shared" si="82"/>
        <v>3190.5</v>
      </c>
      <c r="O463" s="59"/>
      <c r="P463" s="59">
        <f t="shared" si="83"/>
        <v>2659.5</v>
      </c>
      <c r="Q463" s="59">
        <f t="shared" si="86"/>
        <v>3832.83</v>
      </c>
      <c r="R463" s="59">
        <f t="shared" si="87"/>
        <v>6880.5</v>
      </c>
      <c r="S463" s="59">
        <f t="shared" si="84"/>
        <v>41167.17</v>
      </c>
      <c r="T463" s="72" t="s">
        <v>39</v>
      </c>
    </row>
    <row r="464" spans="1:20" s="39" customFormat="1" x14ac:dyDescent="0.25">
      <c r="A464" s="86">
        <v>458</v>
      </c>
      <c r="B464" s="55" t="s">
        <v>696</v>
      </c>
      <c r="C464" s="55" t="s">
        <v>854</v>
      </c>
      <c r="D464" s="55" t="s">
        <v>232</v>
      </c>
      <c r="E464" s="55" t="s">
        <v>150</v>
      </c>
      <c r="F464" s="56" t="s">
        <v>863</v>
      </c>
      <c r="G464" s="57">
        <v>45000</v>
      </c>
      <c r="H464" s="93">
        <v>1148.33</v>
      </c>
      <c r="I464" s="59">
        <v>25</v>
      </c>
      <c r="J464" s="103">
        <v>1291.5</v>
      </c>
      <c r="K464" s="96">
        <f t="shared" si="81"/>
        <v>3194.9999999999995</v>
      </c>
      <c r="L464" s="71">
        <f t="shared" si="85"/>
        <v>495.00000000000006</v>
      </c>
      <c r="M464" s="102">
        <v>1368</v>
      </c>
      <c r="N464" s="59">
        <f t="shared" si="82"/>
        <v>3190.5</v>
      </c>
      <c r="O464" s="59"/>
      <c r="P464" s="59">
        <f t="shared" si="83"/>
        <v>2659.5</v>
      </c>
      <c r="Q464" s="59">
        <f t="shared" si="86"/>
        <v>3832.83</v>
      </c>
      <c r="R464" s="59">
        <f t="shared" si="87"/>
        <v>6880.5</v>
      </c>
      <c r="S464" s="59">
        <f t="shared" si="84"/>
        <v>41167.17</v>
      </c>
      <c r="T464" s="72" t="s">
        <v>39</v>
      </c>
    </row>
    <row r="465" spans="1:20" s="39" customFormat="1" x14ac:dyDescent="0.25">
      <c r="A465" s="86">
        <v>459</v>
      </c>
      <c r="B465" s="55" t="s">
        <v>697</v>
      </c>
      <c r="C465" s="55" t="s">
        <v>854</v>
      </c>
      <c r="D465" s="55" t="s">
        <v>232</v>
      </c>
      <c r="E465" s="55" t="s">
        <v>150</v>
      </c>
      <c r="F465" s="56" t="s">
        <v>863</v>
      </c>
      <c r="G465" s="57">
        <v>45000</v>
      </c>
      <c r="H465" s="93">
        <v>1148.33</v>
      </c>
      <c r="I465" s="59">
        <v>25</v>
      </c>
      <c r="J465" s="103">
        <v>1291.5</v>
      </c>
      <c r="K465" s="96">
        <f t="shared" si="81"/>
        <v>3194.9999999999995</v>
      </c>
      <c r="L465" s="71">
        <f t="shared" si="85"/>
        <v>495.00000000000006</v>
      </c>
      <c r="M465" s="102">
        <v>1368</v>
      </c>
      <c r="N465" s="59">
        <f t="shared" si="82"/>
        <v>3190.5</v>
      </c>
      <c r="O465" s="59"/>
      <c r="P465" s="59">
        <f t="shared" si="83"/>
        <v>2659.5</v>
      </c>
      <c r="Q465" s="59">
        <f t="shared" si="86"/>
        <v>3832.83</v>
      </c>
      <c r="R465" s="59">
        <f t="shared" si="87"/>
        <v>6880.5</v>
      </c>
      <c r="S465" s="59">
        <f t="shared" si="84"/>
        <v>41167.17</v>
      </c>
      <c r="T465" s="72" t="s">
        <v>39</v>
      </c>
    </row>
    <row r="466" spans="1:20" s="39" customFormat="1" x14ac:dyDescent="0.25">
      <c r="A466" s="86">
        <v>460</v>
      </c>
      <c r="B466" s="55" t="s">
        <v>751</v>
      </c>
      <c r="C466" s="55" t="s">
        <v>854</v>
      </c>
      <c r="D466" s="55" t="s">
        <v>232</v>
      </c>
      <c r="E466" s="55" t="s">
        <v>789</v>
      </c>
      <c r="F466" s="56" t="s">
        <v>863</v>
      </c>
      <c r="G466" s="57">
        <v>42000</v>
      </c>
      <c r="H466" s="58">
        <v>724.92</v>
      </c>
      <c r="I466" s="59">
        <v>25</v>
      </c>
      <c r="J466" s="103">
        <v>1205.4000000000001</v>
      </c>
      <c r="K466" s="96">
        <f t="shared" si="81"/>
        <v>2981.9999999999995</v>
      </c>
      <c r="L466" s="71">
        <f t="shared" si="85"/>
        <v>462.00000000000006</v>
      </c>
      <c r="M466" s="102">
        <v>1276.8</v>
      </c>
      <c r="N466" s="59">
        <f t="shared" si="82"/>
        <v>2977.8</v>
      </c>
      <c r="O466" s="59"/>
      <c r="P466" s="59">
        <f t="shared" si="83"/>
        <v>2482.1999999999998</v>
      </c>
      <c r="Q466" s="59">
        <f t="shared" si="86"/>
        <v>3232.12</v>
      </c>
      <c r="R466" s="59">
        <f t="shared" si="87"/>
        <v>6421.7999999999993</v>
      </c>
      <c r="S466" s="59">
        <f t="shared" si="84"/>
        <v>38767.879999999997</v>
      </c>
      <c r="T466" s="72" t="s">
        <v>39</v>
      </c>
    </row>
    <row r="467" spans="1:20" s="39" customFormat="1" x14ac:dyDescent="0.25">
      <c r="A467" s="86">
        <v>461</v>
      </c>
      <c r="B467" s="55" t="s">
        <v>684</v>
      </c>
      <c r="C467" s="55" t="s">
        <v>854</v>
      </c>
      <c r="D467" s="55" t="s">
        <v>232</v>
      </c>
      <c r="E467" s="55" t="s">
        <v>95</v>
      </c>
      <c r="F467" s="56" t="s">
        <v>863</v>
      </c>
      <c r="G467" s="57">
        <v>25000</v>
      </c>
      <c r="H467" s="58">
        <v>0</v>
      </c>
      <c r="I467" s="59">
        <v>25</v>
      </c>
      <c r="J467" s="103">
        <v>717.5</v>
      </c>
      <c r="K467" s="96">
        <f t="shared" si="81"/>
        <v>1774.9999999999998</v>
      </c>
      <c r="L467" s="71">
        <f t="shared" si="85"/>
        <v>275</v>
      </c>
      <c r="M467" s="102">
        <v>760</v>
      </c>
      <c r="N467" s="59">
        <f t="shared" si="82"/>
        <v>1772.5000000000002</v>
      </c>
      <c r="O467" s="59"/>
      <c r="P467" s="59">
        <f t="shared" si="83"/>
        <v>1477.5</v>
      </c>
      <c r="Q467" s="59">
        <f t="shared" si="86"/>
        <v>1502.5</v>
      </c>
      <c r="R467" s="59">
        <f t="shared" si="87"/>
        <v>3822.5</v>
      </c>
      <c r="S467" s="59">
        <f t="shared" si="84"/>
        <v>23497.5</v>
      </c>
      <c r="T467" s="72" t="s">
        <v>39</v>
      </c>
    </row>
    <row r="468" spans="1:20" s="39" customFormat="1" x14ac:dyDescent="0.25">
      <c r="A468" s="86">
        <v>462</v>
      </c>
      <c r="B468" s="55" t="s">
        <v>687</v>
      </c>
      <c r="C468" s="55" t="s">
        <v>854</v>
      </c>
      <c r="D468" s="55" t="s">
        <v>232</v>
      </c>
      <c r="E468" s="55" t="s">
        <v>95</v>
      </c>
      <c r="F468" s="56" t="s">
        <v>863</v>
      </c>
      <c r="G468" s="57">
        <v>30975</v>
      </c>
      <c r="H468" s="58">
        <v>0</v>
      </c>
      <c r="I468" s="59">
        <v>25</v>
      </c>
      <c r="J468" s="103">
        <v>888.98</v>
      </c>
      <c r="K468" s="96">
        <f t="shared" si="81"/>
        <v>2199.2249999999999</v>
      </c>
      <c r="L468" s="71">
        <f t="shared" si="85"/>
        <v>340.72500000000002</v>
      </c>
      <c r="M468" s="102">
        <v>941.64</v>
      </c>
      <c r="N468" s="59">
        <f t="shared" si="82"/>
        <v>2196.1275000000001</v>
      </c>
      <c r="O468" s="59"/>
      <c r="P468" s="59">
        <f t="shared" si="83"/>
        <v>1830.62</v>
      </c>
      <c r="Q468" s="59">
        <f t="shared" si="86"/>
        <v>1855.62</v>
      </c>
      <c r="R468" s="59">
        <f t="shared" si="87"/>
        <v>4736.0774999999994</v>
      </c>
      <c r="S468" s="59">
        <f t="shared" si="84"/>
        <v>29119.38</v>
      </c>
      <c r="T468" s="72" t="s">
        <v>39</v>
      </c>
    </row>
    <row r="469" spans="1:20" s="39" customFormat="1" x14ac:dyDescent="0.25">
      <c r="A469" s="86">
        <v>463</v>
      </c>
      <c r="B469" s="55" t="s">
        <v>683</v>
      </c>
      <c r="C469" s="55" t="s">
        <v>854</v>
      </c>
      <c r="D469" s="55" t="s">
        <v>232</v>
      </c>
      <c r="E469" s="55" t="s">
        <v>787</v>
      </c>
      <c r="F469" s="56" t="s">
        <v>863</v>
      </c>
      <c r="G469" s="57">
        <v>25000</v>
      </c>
      <c r="H469" s="58">
        <v>0</v>
      </c>
      <c r="I469" s="59">
        <v>25</v>
      </c>
      <c r="J469" s="103">
        <v>717.5</v>
      </c>
      <c r="K469" s="96">
        <f t="shared" si="81"/>
        <v>1774.9999999999998</v>
      </c>
      <c r="L469" s="71">
        <f t="shared" si="85"/>
        <v>275</v>
      </c>
      <c r="M469" s="102">
        <v>760</v>
      </c>
      <c r="N469" s="59">
        <f t="shared" si="82"/>
        <v>1772.5000000000002</v>
      </c>
      <c r="O469" s="59"/>
      <c r="P469" s="59">
        <f t="shared" si="83"/>
        <v>1477.5</v>
      </c>
      <c r="Q469" s="59">
        <f t="shared" si="86"/>
        <v>1502.5</v>
      </c>
      <c r="R469" s="59">
        <f t="shared" si="87"/>
        <v>3822.5</v>
      </c>
      <c r="S469" s="59">
        <f t="shared" si="84"/>
        <v>23497.5</v>
      </c>
      <c r="T469" s="72" t="s">
        <v>39</v>
      </c>
    </row>
    <row r="470" spans="1:20" s="39" customFormat="1" x14ac:dyDescent="0.25">
      <c r="A470" s="86">
        <v>464</v>
      </c>
      <c r="B470" s="55" t="s">
        <v>685</v>
      </c>
      <c r="C470" s="55" t="s">
        <v>854</v>
      </c>
      <c r="D470" s="55" t="s">
        <v>232</v>
      </c>
      <c r="E470" s="55" t="s">
        <v>33</v>
      </c>
      <c r="F470" s="56" t="s">
        <v>863</v>
      </c>
      <c r="G470" s="57">
        <v>25200</v>
      </c>
      <c r="H470" s="58">
        <v>0</v>
      </c>
      <c r="I470" s="59">
        <v>25</v>
      </c>
      <c r="J470" s="103">
        <v>723.24</v>
      </c>
      <c r="K470" s="96">
        <f t="shared" si="81"/>
        <v>1789.1999999999998</v>
      </c>
      <c r="L470" s="71">
        <f t="shared" si="85"/>
        <v>277.20000000000005</v>
      </c>
      <c r="M470" s="102">
        <v>766.08</v>
      </c>
      <c r="N470" s="59">
        <f t="shared" si="82"/>
        <v>1786.68</v>
      </c>
      <c r="O470" s="59"/>
      <c r="P470" s="59">
        <f t="shared" si="83"/>
        <v>1489.3200000000002</v>
      </c>
      <c r="Q470" s="59">
        <f t="shared" si="86"/>
        <v>1514.3200000000002</v>
      </c>
      <c r="R470" s="59">
        <f t="shared" si="87"/>
        <v>3853.08</v>
      </c>
      <c r="S470" s="59">
        <f t="shared" si="84"/>
        <v>23685.68</v>
      </c>
      <c r="T470" s="72" t="s">
        <v>39</v>
      </c>
    </row>
    <row r="471" spans="1:20" s="39" customFormat="1" x14ac:dyDescent="0.25">
      <c r="A471" s="86">
        <v>465</v>
      </c>
      <c r="B471" s="55" t="s">
        <v>686</v>
      </c>
      <c r="C471" s="55" t="s">
        <v>854</v>
      </c>
      <c r="D471" s="55" t="s">
        <v>232</v>
      </c>
      <c r="E471" s="55" t="s">
        <v>33</v>
      </c>
      <c r="F471" s="56" t="s">
        <v>863</v>
      </c>
      <c r="G471" s="57">
        <v>25000</v>
      </c>
      <c r="H471" s="58">
        <v>0</v>
      </c>
      <c r="I471" s="59">
        <v>25</v>
      </c>
      <c r="J471" s="103">
        <v>717.5</v>
      </c>
      <c r="K471" s="96">
        <f t="shared" si="81"/>
        <v>1774.9999999999998</v>
      </c>
      <c r="L471" s="71">
        <f t="shared" si="85"/>
        <v>275</v>
      </c>
      <c r="M471" s="102">
        <v>760</v>
      </c>
      <c r="N471" s="59">
        <f t="shared" si="82"/>
        <v>1772.5000000000002</v>
      </c>
      <c r="O471" s="59"/>
      <c r="P471" s="59">
        <f t="shared" si="83"/>
        <v>1477.5</v>
      </c>
      <c r="Q471" s="59">
        <f t="shared" si="86"/>
        <v>1502.5</v>
      </c>
      <c r="R471" s="59">
        <f t="shared" si="87"/>
        <v>3822.5</v>
      </c>
      <c r="S471" s="59">
        <f t="shared" si="84"/>
        <v>23497.5</v>
      </c>
      <c r="T471" s="72" t="s">
        <v>39</v>
      </c>
    </row>
    <row r="472" spans="1:20" s="39" customFormat="1" x14ac:dyDescent="0.25">
      <c r="A472" s="86">
        <v>466</v>
      </c>
      <c r="B472" s="55" t="s">
        <v>688</v>
      </c>
      <c r="C472" s="55" t="s">
        <v>854</v>
      </c>
      <c r="D472" s="55" t="s">
        <v>232</v>
      </c>
      <c r="E472" s="55" t="s">
        <v>33</v>
      </c>
      <c r="F472" s="56" t="s">
        <v>863</v>
      </c>
      <c r="G472" s="57">
        <v>25000</v>
      </c>
      <c r="H472" s="58">
        <v>0</v>
      </c>
      <c r="I472" s="59">
        <v>25</v>
      </c>
      <c r="J472" s="103">
        <v>717.5</v>
      </c>
      <c r="K472" s="96">
        <f t="shared" si="81"/>
        <v>1774.9999999999998</v>
      </c>
      <c r="L472" s="71">
        <f t="shared" si="85"/>
        <v>275</v>
      </c>
      <c r="M472" s="102">
        <v>760</v>
      </c>
      <c r="N472" s="59">
        <f t="shared" si="82"/>
        <v>1772.5000000000002</v>
      </c>
      <c r="O472" s="59"/>
      <c r="P472" s="59">
        <f t="shared" si="83"/>
        <v>1477.5</v>
      </c>
      <c r="Q472" s="59">
        <f t="shared" si="86"/>
        <v>1502.5</v>
      </c>
      <c r="R472" s="59">
        <f t="shared" si="87"/>
        <v>3822.5</v>
      </c>
      <c r="S472" s="59">
        <f t="shared" si="84"/>
        <v>23497.5</v>
      </c>
      <c r="T472" s="72" t="s">
        <v>39</v>
      </c>
    </row>
    <row r="473" spans="1:20" s="39" customFormat="1" x14ac:dyDescent="0.25">
      <c r="A473" s="86">
        <v>467</v>
      </c>
      <c r="B473" s="55" t="s">
        <v>691</v>
      </c>
      <c r="C473" s="55" t="s">
        <v>855</v>
      </c>
      <c r="D473" s="55" t="s">
        <v>232</v>
      </c>
      <c r="E473" s="55" t="s">
        <v>33</v>
      </c>
      <c r="F473" s="56" t="s">
        <v>863</v>
      </c>
      <c r="G473" s="57">
        <v>25000</v>
      </c>
      <c r="H473" s="58">
        <v>0</v>
      </c>
      <c r="I473" s="59">
        <v>25</v>
      </c>
      <c r="J473" s="103">
        <v>717.5</v>
      </c>
      <c r="K473" s="96">
        <f t="shared" si="81"/>
        <v>1774.9999999999998</v>
      </c>
      <c r="L473" s="71">
        <f t="shared" si="85"/>
        <v>275</v>
      </c>
      <c r="M473" s="102">
        <v>760</v>
      </c>
      <c r="N473" s="59">
        <f t="shared" si="82"/>
        <v>1772.5000000000002</v>
      </c>
      <c r="O473" s="59"/>
      <c r="P473" s="59">
        <f t="shared" si="83"/>
        <v>1477.5</v>
      </c>
      <c r="Q473" s="59">
        <f t="shared" si="86"/>
        <v>1502.5</v>
      </c>
      <c r="R473" s="59">
        <f t="shared" si="87"/>
        <v>3822.5</v>
      </c>
      <c r="S473" s="59">
        <f t="shared" si="84"/>
        <v>23497.5</v>
      </c>
      <c r="T473" s="72" t="s">
        <v>39</v>
      </c>
    </row>
    <row r="474" spans="1:20" s="39" customFormat="1" x14ac:dyDescent="0.25">
      <c r="A474" s="86">
        <v>468</v>
      </c>
      <c r="B474" s="55" t="s">
        <v>698</v>
      </c>
      <c r="C474" s="55" t="s">
        <v>854</v>
      </c>
      <c r="D474" s="55" t="s">
        <v>232</v>
      </c>
      <c r="E474" s="55" t="s">
        <v>33</v>
      </c>
      <c r="F474" s="56" t="s">
        <v>863</v>
      </c>
      <c r="G474" s="57">
        <v>45000</v>
      </c>
      <c r="H474" s="93">
        <v>1148.33</v>
      </c>
      <c r="I474" s="59">
        <v>25</v>
      </c>
      <c r="J474" s="103">
        <v>1291.5</v>
      </c>
      <c r="K474" s="96">
        <f t="shared" si="81"/>
        <v>3194.9999999999995</v>
      </c>
      <c r="L474" s="71">
        <f t="shared" si="85"/>
        <v>495.00000000000006</v>
      </c>
      <c r="M474" s="102">
        <v>1368</v>
      </c>
      <c r="N474" s="59">
        <f t="shared" si="82"/>
        <v>3190.5</v>
      </c>
      <c r="O474" s="59"/>
      <c r="P474" s="59">
        <f t="shared" si="83"/>
        <v>2659.5</v>
      </c>
      <c r="Q474" s="59">
        <f t="shared" si="86"/>
        <v>3832.83</v>
      </c>
      <c r="R474" s="59">
        <f t="shared" si="87"/>
        <v>6880.5</v>
      </c>
      <c r="S474" s="59">
        <f t="shared" si="84"/>
        <v>41167.17</v>
      </c>
      <c r="T474" s="72" t="s">
        <v>39</v>
      </c>
    </row>
    <row r="475" spans="1:20" s="39" customFormat="1" x14ac:dyDescent="0.25">
      <c r="A475" s="86">
        <v>469</v>
      </c>
      <c r="B475" s="55" t="s">
        <v>702</v>
      </c>
      <c r="C475" s="55" t="s">
        <v>854</v>
      </c>
      <c r="D475" s="55" t="s">
        <v>232</v>
      </c>
      <c r="E475" s="55" t="s">
        <v>62</v>
      </c>
      <c r="F475" s="56" t="s">
        <v>862</v>
      </c>
      <c r="G475" s="57">
        <v>25000</v>
      </c>
      <c r="H475" s="58">
        <v>0</v>
      </c>
      <c r="I475" s="59">
        <v>25</v>
      </c>
      <c r="J475" s="103">
        <v>717.5</v>
      </c>
      <c r="K475" s="96">
        <f t="shared" si="81"/>
        <v>1774.9999999999998</v>
      </c>
      <c r="L475" s="71">
        <f t="shared" si="85"/>
        <v>275</v>
      </c>
      <c r="M475" s="102">
        <v>760</v>
      </c>
      <c r="N475" s="59">
        <f t="shared" si="82"/>
        <v>1772.5000000000002</v>
      </c>
      <c r="O475" s="59"/>
      <c r="P475" s="59">
        <f t="shared" si="83"/>
        <v>1477.5</v>
      </c>
      <c r="Q475" s="59">
        <f t="shared" si="86"/>
        <v>1502.5</v>
      </c>
      <c r="R475" s="59">
        <f t="shared" si="87"/>
        <v>3822.5</v>
      </c>
      <c r="S475" s="59">
        <f t="shared" si="84"/>
        <v>23497.5</v>
      </c>
      <c r="T475" s="72" t="s">
        <v>39</v>
      </c>
    </row>
    <row r="476" spans="1:20" s="39" customFormat="1" x14ac:dyDescent="0.25">
      <c r="A476" s="86">
        <v>470</v>
      </c>
      <c r="B476" s="55" t="s">
        <v>703</v>
      </c>
      <c r="C476" s="55" t="s">
        <v>854</v>
      </c>
      <c r="D476" s="55" t="s">
        <v>232</v>
      </c>
      <c r="E476" s="55" t="s">
        <v>62</v>
      </c>
      <c r="F476" s="56" t="s">
        <v>862</v>
      </c>
      <c r="G476" s="57">
        <v>25000</v>
      </c>
      <c r="H476" s="58">
        <v>0</v>
      </c>
      <c r="I476" s="59">
        <v>25</v>
      </c>
      <c r="J476" s="103">
        <v>717.5</v>
      </c>
      <c r="K476" s="96">
        <f t="shared" si="81"/>
        <v>1774.9999999999998</v>
      </c>
      <c r="L476" s="71">
        <f t="shared" si="85"/>
        <v>275</v>
      </c>
      <c r="M476" s="102">
        <v>760</v>
      </c>
      <c r="N476" s="59">
        <f t="shared" si="82"/>
        <v>1772.5000000000002</v>
      </c>
      <c r="O476" s="59"/>
      <c r="P476" s="59">
        <f t="shared" si="83"/>
        <v>1477.5</v>
      </c>
      <c r="Q476" s="59">
        <f t="shared" si="86"/>
        <v>1502.5</v>
      </c>
      <c r="R476" s="59">
        <f t="shared" si="87"/>
        <v>3822.5</v>
      </c>
      <c r="S476" s="59">
        <f t="shared" si="84"/>
        <v>23497.5</v>
      </c>
      <c r="T476" s="72" t="s">
        <v>39</v>
      </c>
    </row>
    <row r="477" spans="1:20" s="39" customFormat="1" x14ac:dyDescent="0.25">
      <c r="A477" s="86">
        <v>471</v>
      </c>
      <c r="B477" s="55" t="s">
        <v>812</v>
      </c>
      <c r="C477" s="55" t="s">
        <v>854</v>
      </c>
      <c r="D477" s="55" t="s">
        <v>232</v>
      </c>
      <c r="E477" s="55" t="s">
        <v>62</v>
      </c>
      <c r="F477" s="56" t="s">
        <v>862</v>
      </c>
      <c r="G477" s="57">
        <v>25000</v>
      </c>
      <c r="H477" s="58">
        <v>0</v>
      </c>
      <c r="I477" s="59">
        <v>25</v>
      </c>
      <c r="J477" s="103">
        <v>717.5</v>
      </c>
      <c r="K477" s="96">
        <f t="shared" si="81"/>
        <v>1774.9999999999998</v>
      </c>
      <c r="L477" s="71">
        <f t="shared" si="85"/>
        <v>275</v>
      </c>
      <c r="M477" s="102">
        <v>760</v>
      </c>
      <c r="N477" s="59">
        <f t="shared" si="82"/>
        <v>1772.5000000000002</v>
      </c>
      <c r="O477" s="59"/>
      <c r="P477" s="59">
        <f t="shared" si="83"/>
        <v>1477.5</v>
      </c>
      <c r="Q477" s="59">
        <f t="shared" si="86"/>
        <v>1502.5</v>
      </c>
      <c r="R477" s="59">
        <f t="shared" si="87"/>
        <v>3822.5</v>
      </c>
      <c r="S477" s="59">
        <f t="shared" si="84"/>
        <v>23497.5</v>
      </c>
      <c r="T477" s="72" t="s">
        <v>39</v>
      </c>
    </row>
    <row r="478" spans="1:20" s="39" customFormat="1" x14ac:dyDescent="0.25">
      <c r="A478" s="86">
        <v>472</v>
      </c>
      <c r="B478" s="55" t="s">
        <v>692</v>
      </c>
      <c r="C478" s="55" t="s">
        <v>854</v>
      </c>
      <c r="D478" s="55" t="s">
        <v>232</v>
      </c>
      <c r="E478" s="55" t="s">
        <v>57</v>
      </c>
      <c r="F478" s="56" t="s">
        <v>862</v>
      </c>
      <c r="G478" s="57">
        <v>25000</v>
      </c>
      <c r="H478" s="58">
        <v>0</v>
      </c>
      <c r="I478" s="59">
        <v>25</v>
      </c>
      <c r="J478" s="103">
        <v>717.5</v>
      </c>
      <c r="K478" s="96">
        <f t="shared" si="81"/>
        <v>1774.9999999999998</v>
      </c>
      <c r="L478" s="71">
        <f t="shared" si="85"/>
        <v>275</v>
      </c>
      <c r="M478" s="102">
        <v>760</v>
      </c>
      <c r="N478" s="59">
        <f t="shared" si="82"/>
        <v>1772.5000000000002</v>
      </c>
      <c r="O478" s="59"/>
      <c r="P478" s="59">
        <f t="shared" si="83"/>
        <v>1477.5</v>
      </c>
      <c r="Q478" s="59">
        <f t="shared" si="86"/>
        <v>1502.5</v>
      </c>
      <c r="R478" s="59">
        <f t="shared" si="87"/>
        <v>3822.5</v>
      </c>
      <c r="S478" s="59">
        <f t="shared" si="84"/>
        <v>23497.5</v>
      </c>
      <c r="T478" s="72" t="s">
        <v>39</v>
      </c>
    </row>
    <row r="479" spans="1:20" s="39" customFormat="1" x14ac:dyDescent="0.25">
      <c r="A479" s="86">
        <v>473</v>
      </c>
      <c r="B479" s="55" t="s">
        <v>701</v>
      </c>
      <c r="C479" s="55" t="s">
        <v>855</v>
      </c>
      <c r="D479" s="55" t="s">
        <v>232</v>
      </c>
      <c r="E479" s="55" t="s">
        <v>37</v>
      </c>
      <c r="F479" s="56" t="s">
        <v>863</v>
      </c>
      <c r="G479" s="57">
        <v>24000</v>
      </c>
      <c r="H479" s="58">
        <v>0</v>
      </c>
      <c r="I479" s="59">
        <v>25</v>
      </c>
      <c r="J479" s="103">
        <v>688.8</v>
      </c>
      <c r="K479" s="96">
        <f t="shared" si="81"/>
        <v>1703.9999999999998</v>
      </c>
      <c r="L479" s="71">
        <f t="shared" si="85"/>
        <v>264</v>
      </c>
      <c r="M479" s="102">
        <v>729.6</v>
      </c>
      <c r="N479" s="59">
        <f t="shared" si="82"/>
        <v>1701.6000000000001</v>
      </c>
      <c r="O479" s="59"/>
      <c r="P479" s="59">
        <f t="shared" si="83"/>
        <v>1418.4</v>
      </c>
      <c r="Q479" s="59">
        <f t="shared" si="86"/>
        <v>1443.4</v>
      </c>
      <c r="R479" s="59">
        <f t="shared" si="87"/>
        <v>3669.6</v>
      </c>
      <c r="S479" s="59">
        <f t="shared" si="84"/>
        <v>22556.6</v>
      </c>
      <c r="T479" s="72" t="s">
        <v>39</v>
      </c>
    </row>
    <row r="480" spans="1:20" s="39" customFormat="1" x14ac:dyDescent="0.25">
      <c r="A480" s="86">
        <v>474</v>
      </c>
      <c r="B480" s="55" t="s">
        <v>815</v>
      </c>
      <c r="C480" s="55" t="s">
        <v>854</v>
      </c>
      <c r="D480" s="55" t="s">
        <v>232</v>
      </c>
      <c r="E480" s="55" t="s">
        <v>63</v>
      </c>
      <c r="F480" s="56" t="s">
        <v>858</v>
      </c>
      <c r="G480" s="57">
        <v>18000</v>
      </c>
      <c r="H480" s="58">
        <v>0</v>
      </c>
      <c r="I480" s="59">
        <v>25</v>
      </c>
      <c r="J480" s="103">
        <v>516.6</v>
      </c>
      <c r="K480" s="96">
        <f t="shared" si="81"/>
        <v>1277.9999999999998</v>
      </c>
      <c r="L480" s="71">
        <f t="shared" si="85"/>
        <v>198.00000000000003</v>
      </c>
      <c r="M480" s="102">
        <v>547.20000000000005</v>
      </c>
      <c r="N480" s="59">
        <f t="shared" si="82"/>
        <v>1276.2</v>
      </c>
      <c r="O480" s="59"/>
      <c r="P480" s="59">
        <f t="shared" si="83"/>
        <v>1063.8000000000002</v>
      </c>
      <c r="Q480" s="59">
        <f t="shared" si="86"/>
        <v>1088.8000000000002</v>
      </c>
      <c r="R480" s="59">
        <f t="shared" si="87"/>
        <v>2752.2</v>
      </c>
      <c r="S480" s="59">
        <f t="shared" si="84"/>
        <v>16911.2</v>
      </c>
      <c r="T480" s="72" t="s">
        <v>39</v>
      </c>
    </row>
    <row r="481" spans="1:20" s="39" customFormat="1" x14ac:dyDescent="0.25">
      <c r="A481" s="86">
        <v>475</v>
      </c>
      <c r="B481" s="55" t="s">
        <v>689</v>
      </c>
      <c r="C481" s="55" t="s">
        <v>854</v>
      </c>
      <c r="D481" s="55" t="s">
        <v>232</v>
      </c>
      <c r="E481" s="55" t="s">
        <v>166</v>
      </c>
      <c r="F481" s="56" t="s">
        <v>863</v>
      </c>
      <c r="G481" s="57">
        <v>46000</v>
      </c>
      <c r="H481" s="93">
        <v>1289.46</v>
      </c>
      <c r="I481" s="59">
        <v>25</v>
      </c>
      <c r="J481" s="103">
        <v>1320.2</v>
      </c>
      <c r="K481" s="96">
        <f t="shared" si="81"/>
        <v>3265.9999999999995</v>
      </c>
      <c r="L481" s="71">
        <f t="shared" si="85"/>
        <v>506.00000000000006</v>
      </c>
      <c r="M481" s="102">
        <v>1398.4</v>
      </c>
      <c r="N481" s="59">
        <f t="shared" si="82"/>
        <v>3261.4</v>
      </c>
      <c r="O481" s="59"/>
      <c r="P481" s="59">
        <f t="shared" si="83"/>
        <v>2718.6000000000004</v>
      </c>
      <c r="Q481" s="59">
        <f t="shared" si="86"/>
        <v>4033.06</v>
      </c>
      <c r="R481" s="59">
        <f t="shared" si="87"/>
        <v>7033.4</v>
      </c>
      <c r="S481" s="59">
        <f t="shared" si="84"/>
        <v>41966.94</v>
      </c>
      <c r="T481" s="72" t="s">
        <v>39</v>
      </c>
    </row>
    <row r="482" spans="1:20" s="39" customFormat="1" x14ac:dyDescent="0.25">
      <c r="A482" s="86">
        <v>476</v>
      </c>
      <c r="B482" s="55" t="s">
        <v>817</v>
      </c>
      <c r="C482" s="55" t="s">
        <v>854</v>
      </c>
      <c r="D482" s="55" t="s">
        <v>232</v>
      </c>
      <c r="E482" s="55" t="s">
        <v>166</v>
      </c>
      <c r="F482" s="56" t="s">
        <v>858</v>
      </c>
      <c r="G482" s="57">
        <v>16000</v>
      </c>
      <c r="H482" s="58">
        <v>0</v>
      </c>
      <c r="I482" s="59">
        <v>25</v>
      </c>
      <c r="J482" s="103">
        <v>459.2</v>
      </c>
      <c r="K482" s="96">
        <f t="shared" si="81"/>
        <v>1136</v>
      </c>
      <c r="L482" s="71">
        <f t="shared" si="85"/>
        <v>176.00000000000003</v>
      </c>
      <c r="M482" s="102">
        <v>486.4</v>
      </c>
      <c r="N482" s="59">
        <f t="shared" si="82"/>
        <v>1134.4000000000001</v>
      </c>
      <c r="O482" s="59"/>
      <c r="P482" s="59">
        <f t="shared" si="83"/>
        <v>945.59999999999991</v>
      </c>
      <c r="Q482" s="59">
        <f t="shared" si="86"/>
        <v>970.59999999999991</v>
      </c>
      <c r="R482" s="59">
        <f t="shared" si="87"/>
        <v>2446.4</v>
      </c>
      <c r="S482" s="59">
        <f t="shared" si="84"/>
        <v>15029.4</v>
      </c>
      <c r="T482" s="72" t="s">
        <v>39</v>
      </c>
    </row>
    <row r="483" spans="1:20" s="39" customFormat="1" x14ac:dyDescent="0.25">
      <c r="A483" s="86">
        <v>477</v>
      </c>
      <c r="B483" s="55" t="s">
        <v>898</v>
      </c>
      <c r="C483" s="55" t="s">
        <v>855</v>
      </c>
      <c r="D483" s="55" t="s">
        <v>232</v>
      </c>
      <c r="E483" s="55" t="s">
        <v>62</v>
      </c>
      <c r="F483" s="56" t="s">
        <v>858</v>
      </c>
      <c r="G483" s="57">
        <v>25000</v>
      </c>
      <c r="H483" s="58">
        <v>0</v>
      </c>
      <c r="I483" s="59">
        <v>25</v>
      </c>
      <c r="J483" s="103">
        <v>717.5</v>
      </c>
      <c r="K483" s="96">
        <f t="shared" si="81"/>
        <v>1774.9999999999998</v>
      </c>
      <c r="L483" s="71">
        <f t="shared" si="85"/>
        <v>275</v>
      </c>
      <c r="M483" s="102">
        <v>760</v>
      </c>
      <c r="N483" s="59">
        <f t="shared" si="82"/>
        <v>1772.5000000000002</v>
      </c>
      <c r="O483" s="59"/>
      <c r="P483" s="59">
        <f t="shared" si="83"/>
        <v>1477.5</v>
      </c>
      <c r="Q483" s="59">
        <f t="shared" si="86"/>
        <v>1502.5</v>
      </c>
      <c r="R483" s="59">
        <f t="shared" si="87"/>
        <v>3822.5</v>
      </c>
      <c r="S483" s="59">
        <f t="shared" si="84"/>
        <v>23497.5</v>
      </c>
      <c r="T483" s="72" t="s">
        <v>39</v>
      </c>
    </row>
    <row r="484" spans="1:20" s="39" customFormat="1" x14ac:dyDescent="0.25">
      <c r="A484" s="86">
        <v>478</v>
      </c>
      <c r="B484" s="55" t="s">
        <v>899</v>
      </c>
      <c r="C484" s="55" t="s">
        <v>854</v>
      </c>
      <c r="D484" s="55" t="s">
        <v>232</v>
      </c>
      <c r="E484" s="55" t="s">
        <v>62</v>
      </c>
      <c r="F484" s="56" t="s">
        <v>858</v>
      </c>
      <c r="G484" s="57">
        <v>25000</v>
      </c>
      <c r="H484" s="58">
        <v>0</v>
      </c>
      <c r="I484" s="59">
        <v>25</v>
      </c>
      <c r="J484" s="103">
        <v>717.5</v>
      </c>
      <c r="K484" s="96">
        <f t="shared" si="81"/>
        <v>1774.9999999999998</v>
      </c>
      <c r="L484" s="71">
        <f t="shared" si="85"/>
        <v>275</v>
      </c>
      <c r="M484" s="102">
        <v>760</v>
      </c>
      <c r="N484" s="59">
        <f t="shared" si="82"/>
        <v>1772.5000000000002</v>
      </c>
      <c r="O484" s="59"/>
      <c r="P484" s="59">
        <f t="shared" si="83"/>
        <v>1477.5</v>
      </c>
      <c r="Q484" s="59">
        <f t="shared" si="86"/>
        <v>1502.5</v>
      </c>
      <c r="R484" s="59">
        <f t="shared" si="87"/>
        <v>3822.5</v>
      </c>
      <c r="S484" s="59">
        <f t="shared" si="84"/>
        <v>23497.5</v>
      </c>
      <c r="T484" s="72" t="s">
        <v>39</v>
      </c>
    </row>
    <row r="485" spans="1:20" s="39" customFormat="1" x14ac:dyDescent="0.25">
      <c r="A485" s="86">
        <v>479</v>
      </c>
      <c r="B485" s="55" t="s">
        <v>900</v>
      </c>
      <c r="C485" s="55" t="s">
        <v>854</v>
      </c>
      <c r="D485" s="55" t="s">
        <v>232</v>
      </c>
      <c r="E485" s="55" t="s">
        <v>166</v>
      </c>
      <c r="F485" s="56" t="s">
        <v>858</v>
      </c>
      <c r="G485" s="57">
        <v>16000</v>
      </c>
      <c r="H485" s="58">
        <v>0</v>
      </c>
      <c r="I485" s="59">
        <v>25</v>
      </c>
      <c r="J485" s="103">
        <v>459.2</v>
      </c>
      <c r="K485" s="96">
        <f t="shared" si="81"/>
        <v>1136</v>
      </c>
      <c r="L485" s="71">
        <f t="shared" si="85"/>
        <v>176.00000000000003</v>
      </c>
      <c r="M485" s="102">
        <v>486.4</v>
      </c>
      <c r="N485" s="59">
        <f t="shared" si="82"/>
        <v>1134.4000000000001</v>
      </c>
      <c r="O485" s="59"/>
      <c r="P485" s="59">
        <f t="shared" si="83"/>
        <v>945.59999999999991</v>
      </c>
      <c r="Q485" s="59">
        <f t="shared" si="86"/>
        <v>970.59999999999991</v>
      </c>
      <c r="R485" s="59">
        <f t="shared" si="87"/>
        <v>2446.4</v>
      </c>
      <c r="S485" s="59">
        <f t="shared" si="84"/>
        <v>15029.4</v>
      </c>
      <c r="T485" s="72" t="s">
        <v>39</v>
      </c>
    </row>
    <row r="486" spans="1:20" s="39" customFormat="1" x14ac:dyDescent="0.25">
      <c r="A486" s="86">
        <v>480</v>
      </c>
      <c r="B486" s="55" t="s">
        <v>930</v>
      </c>
      <c r="C486" s="55" t="s">
        <v>854</v>
      </c>
      <c r="D486" s="55" t="s">
        <v>232</v>
      </c>
      <c r="E486" s="55" t="s">
        <v>62</v>
      </c>
      <c r="F486" s="56" t="s">
        <v>858</v>
      </c>
      <c r="G486" s="57">
        <v>25000</v>
      </c>
      <c r="H486" s="58">
        <v>0</v>
      </c>
      <c r="I486" s="59">
        <v>25</v>
      </c>
      <c r="J486" s="103">
        <v>717.5</v>
      </c>
      <c r="K486" s="96">
        <f t="shared" si="81"/>
        <v>1774.9999999999998</v>
      </c>
      <c r="L486" s="71">
        <f t="shared" si="85"/>
        <v>275</v>
      </c>
      <c r="M486" s="102">
        <v>760</v>
      </c>
      <c r="N486" s="59">
        <f t="shared" si="82"/>
        <v>1772.5000000000002</v>
      </c>
      <c r="O486" s="59"/>
      <c r="P486" s="59">
        <f t="shared" si="83"/>
        <v>1477.5</v>
      </c>
      <c r="Q486" s="59">
        <f t="shared" si="86"/>
        <v>1502.5</v>
      </c>
      <c r="R486" s="59">
        <f t="shared" si="87"/>
        <v>3822.5</v>
      </c>
      <c r="S486" s="59">
        <f t="shared" si="84"/>
        <v>23497.5</v>
      </c>
      <c r="T486" s="72" t="s">
        <v>39</v>
      </c>
    </row>
    <row r="487" spans="1:20" s="39" customFormat="1" x14ac:dyDescent="0.25">
      <c r="A487" s="86">
        <v>481</v>
      </c>
      <c r="B487" s="55" t="s">
        <v>960</v>
      </c>
      <c r="C487" s="55" t="s">
        <v>854</v>
      </c>
      <c r="D487" s="55" t="s">
        <v>232</v>
      </c>
      <c r="E487" s="55" t="s">
        <v>62</v>
      </c>
      <c r="F487" s="56" t="s">
        <v>858</v>
      </c>
      <c r="G487" s="57">
        <v>25000</v>
      </c>
      <c r="H487" s="58">
        <v>0</v>
      </c>
      <c r="I487" s="59">
        <v>25</v>
      </c>
      <c r="J487" s="103">
        <v>717.5</v>
      </c>
      <c r="K487" s="96">
        <f t="shared" si="81"/>
        <v>1774.9999999999998</v>
      </c>
      <c r="L487" s="71">
        <f t="shared" si="85"/>
        <v>275</v>
      </c>
      <c r="M487" s="102">
        <v>760</v>
      </c>
      <c r="N487" s="59">
        <f t="shared" si="82"/>
        <v>1772.5000000000002</v>
      </c>
      <c r="O487" s="59"/>
      <c r="P487" s="59">
        <f t="shared" si="83"/>
        <v>1477.5</v>
      </c>
      <c r="Q487" s="59">
        <f t="shared" si="86"/>
        <v>1502.5</v>
      </c>
      <c r="R487" s="59">
        <f t="shared" si="87"/>
        <v>3822.5</v>
      </c>
      <c r="S487" s="59">
        <f t="shared" si="84"/>
        <v>23497.5</v>
      </c>
      <c r="T487" s="72" t="s">
        <v>39</v>
      </c>
    </row>
    <row r="488" spans="1:20" s="39" customFormat="1" x14ac:dyDescent="0.25">
      <c r="A488" s="86">
        <v>482</v>
      </c>
      <c r="B488" s="55" t="s">
        <v>856</v>
      </c>
      <c r="C488" s="55" t="s">
        <v>854</v>
      </c>
      <c r="D488" s="55" t="s">
        <v>232</v>
      </c>
      <c r="E488" s="55" t="s">
        <v>166</v>
      </c>
      <c r="F488" s="56" t="s">
        <v>858</v>
      </c>
      <c r="G488" s="57">
        <v>16000</v>
      </c>
      <c r="H488" s="58">
        <v>0</v>
      </c>
      <c r="I488" s="59">
        <v>25</v>
      </c>
      <c r="J488" s="103">
        <v>459.2</v>
      </c>
      <c r="K488" s="96">
        <f t="shared" si="81"/>
        <v>1136</v>
      </c>
      <c r="L488" s="71">
        <f t="shared" si="85"/>
        <v>176.00000000000003</v>
      </c>
      <c r="M488" s="102">
        <v>486.4</v>
      </c>
      <c r="N488" s="59">
        <f t="shared" si="82"/>
        <v>1134.4000000000001</v>
      </c>
      <c r="O488" s="59"/>
      <c r="P488" s="59">
        <f t="shared" si="83"/>
        <v>945.59999999999991</v>
      </c>
      <c r="Q488" s="59">
        <f t="shared" si="86"/>
        <v>970.59999999999991</v>
      </c>
      <c r="R488" s="59">
        <f t="shared" si="87"/>
        <v>2446.4</v>
      </c>
      <c r="S488" s="59">
        <f t="shared" si="84"/>
        <v>15029.4</v>
      </c>
      <c r="T488" s="72" t="s">
        <v>39</v>
      </c>
    </row>
    <row r="489" spans="1:20" s="47" customFormat="1" x14ac:dyDescent="0.25">
      <c r="A489" s="86">
        <v>483</v>
      </c>
      <c r="B489" s="55" t="s">
        <v>718</v>
      </c>
      <c r="C489" s="55" t="s">
        <v>854</v>
      </c>
      <c r="D489" s="55" t="s">
        <v>704</v>
      </c>
      <c r="E489" s="55" t="s">
        <v>885</v>
      </c>
      <c r="F489" s="56" t="s">
        <v>863</v>
      </c>
      <c r="G489" s="67">
        <v>85000</v>
      </c>
      <c r="H489" s="67">
        <v>8148.13</v>
      </c>
      <c r="I489" s="59">
        <v>25</v>
      </c>
      <c r="J489" s="105">
        <v>2439.5</v>
      </c>
      <c r="K489" s="99">
        <f t="shared" si="81"/>
        <v>6034.9999999999991</v>
      </c>
      <c r="L489" s="71">
        <v>851.51</v>
      </c>
      <c r="M489" s="117">
        <v>2584</v>
      </c>
      <c r="N489" s="65">
        <f t="shared" si="82"/>
        <v>6026.5</v>
      </c>
      <c r="O489" s="65"/>
      <c r="P489" s="65">
        <f t="shared" si="83"/>
        <v>5023.5</v>
      </c>
      <c r="Q489" s="59">
        <f t="shared" si="86"/>
        <v>13196.630000000001</v>
      </c>
      <c r="R489" s="59">
        <f t="shared" si="87"/>
        <v>12913.009999999998</v>
      </c>
      <c r="S489" s="65">
        <f t="shared" si="84"/>
        <v>71803.37</v>
      </c>
      <c r="T489" s="72" t="s">
        <v>39</v>
      </c>
    </row>
    <row r="490" spans="1:20" s="39" customFormat="1" x14ac:dyDescent="0.25">
      <c r="A490" s="86">
        <v>484</v>
      </c>
      <c r="B490" s="55" t="s">
        <v>629</v>
      </c>
      <c r="C490" s="55" t="s">
        <v>854</v>
      </c>
      <c r="D490" s="55" t="s">
        <v>704</v>
      </c>
      <c r="E490" s="55" t="s">
        <v>785</v>
      </c>
      <c r="F490" s="56" t="s">
        <v>863</v>
      </c>
      <c r="G490" s="67">
        <v>85000</v>
      </c>
      <c r="H490" s="67">
        <v>8576.99</v>
      </c>
      <c r="I490" s="59">
        <v>25</v>
      </c>
      <c r="J490" s="105">
        <v>2439.5</v>
      </c>
      <c r="K490" s="99">
        <f t="shared" si="81"/>
        <v>6034.9999999999991</v>
      </c>
      <c r="L490" s="71">
        <v>851.51</v>
      </c>
      <c r="M490" s="118">
        <v>2584</v>
      </c>
      <c r="N490" s="69">
        <f t="shared" si="82"/>
        <v>6026.5</v>
      </c>
      <c r="O490" s="69"/>
      <c r="P490" s="69">
        <f t="shared" si="83"/>
        <v>5023.5</v>
      </c>
      <c r="Q490" s="59">
        <f t="shared" si="86"/>
        <v>13625.49</v>
      </c>
      <c r="R490" s="59">
        <f t="shared" si="87"/>
        <v>12913.009999999998</v>
      </c>
      <c r="S490" s="69">
        <f t="shared" si="84"/>
        <v>71374.509999999995</v>
      </c>
      <c r="T490" s="72" t="s">
        <v>39</v>
      </c>
    </row>
    <row r="491" spans="1:20" s="39" customFormat="1" x14ac:dyDescent="0.25">
      <c r="A491" s="86">
        <v>485</v>
      </c>
      <c r="B491" s="55" t="s">
        <v>1067</v>
      </c>
      <c r="C491" s="55" t="s">
        <v>855</v>
      </c>
      <c r="D491" s="55" t="s">
        <v>704</v>
      </c>
      <c r="E491" s="55" t="s">
        <v>788</v>
      </c>
      <c r="F491" s="56" t="s">
        <v>863</v>
      </c>
      <c r="G491" s="67">
        <v>75000</v>
      </c>
      <c r="H491" s="67">
        <v>6309.38</v>
      </c>
      <c r="I491" s="59">
        <v>25</v>
      </c>
      <c r="J491" s="105">
        <v>2152.5</v>
      </c>
      <c r="K491" s="99">
        <f t="shared" si="81"/>
        <v>5324.9999999999991</v>
      </c>
      <c r="L491" s="71">
        <f t="shared" si="85"/>
        <v>825.00000000000011</v>
      </c>
      <c r="M491" s="118">
        <v>2280</v>
      </c>
      <c r="N491" s="69">
        <f t="shared" si="82"/>
        <v>5317.5</v>
      </c>
      <c r="O491" s="69"/>
      <c r="P491" s="69">
        <f t="shared" si="83"/>
        <v>4432.5</v>
      </c>
      <c r="Q491" s="59">
        <f t="shared" si="86"/>
        <v>10766.880000000001</v>
      </c>
      <c r="R491" s="59">
        <f t="shared" si="87"/>
        <v>11467.5</v>
      </c>
      <c r="S491" s="69">
        <f t="shared" si="84"/>
        <v>64233.119999999995</v>
      </c>
      <c r="T491" s="72" t="s">
        <v>39</v>
      </c>
    </row>
    <row r="492" spans="1:20" s="39" customFormat="1" x14ac:dyDescent="0.25">
      <c r="A492" s="86">
        <v>486</v>
      </c>
      <c r="B492" s="55" t="s">
        <v>712</v>
      </c>
      <c r="C492" s="55" t="s">
        <v>854</v>
      </c>
      <c r="D492" s="55" t="s">
        <v>704</v>
      </c>
      <c r="E492" s="55" t="s">
        <v>788</v>
      </c>
      <c r="F492" s="56" t="s">
        <v>863</v>
      </c>
      <c r="G492" s="67">
        <v>75000</v>
      </c>
      <c r="H492" s="67">
        <v>6309.38</v>
      </c>
      <c r="I492" s="59">
        <v>25</v>
      </c>
      <c r="J492" s="105">
        <v>2152.5</v>
      </c>
      <c r="K492" s="99">
        <f t="shared" si="81"/>
        <v>5324.9999999999991</v>
      </c>
      <c r="L492" s="71">
        <f t="shared" si="85"/>
        <v>825.00000000000011</v>
      </c>
      <c r="M492" s="118">
        <v>2280</v>
      </c>
      <c r="N492" s="69">
        <f t="shared" si="82"/>
        <v>5317.5</v>
      </c>
      <c r="O492" s="69"/>
      <c r="P492" s="69">
        <f t="shared" si="83"/>
        <v>4432.5</v>
      </c>
      <c r="Q492" s="59">
        <f t="shared" si="86"/>
        <v>10766.880000000001</v>
      </c>
      <c r="R492" s="59">
        <f t="shared" si="87"/>
        <v>11467.5</v>
      </c>
      <c r="S492" s="69">
        <f t="shared" si="84"/>
        <v>64233.119999999995</v>
      </c>
      <c r="T492" s="72" t="s">
        <v>39</v>
      </c>
    </row>
    <row r="493" spans="1:20" s="39" customFormat="1" x14ac:dyDescent="0.25">
      <c r="A493" s="86">
        <v>487</v>
      </c>
      <c r="B493" s="55" t="s">
        <v>731</v>
      </c>
      <c r="C493" s="55" t="s">
        <v>854</v>
      </c>
      <c r="D493" s="55" t="s">
        <v>704</v>
      </c>
      <c r="E493" s="55" t="s">
        <v>788</v>
      </c>
      <c r="F493" s="56" t="s">
        <v>863</v>
      </c>
      <c r="G493" s="67">
        <v>75000</v>
      </c>
      <c r="H493" s="67">
        <v>5966.28</v>
      </c>
      <c r="I493" s="59">
        <v>25</v>
      </c>
      <c r="J493" s="105">
        <v>2152.5</v>
      </c>
      <c r="K493" s="99">
        <f t="shared" si="81"/>
        <v>5324.9999999999991</v>
      </c>
      <c r="L493" s="71">
        <f t="shared" si="85"/>
        <v>825.00000000000011</v>
      </c>
      <c r="M493" s="118">
        <v>2280</v>
      </c>
      <c r="N493" s="69">
        <f t="shared" si="82"/>
        <v>5317.5</v>
      </c>
      <c r="O493" s="69"/>
      <c r="P493" s="69">
        <f t="shared" si="83"/>
        <v>4432.5</v>
      </c>
      <c r="Q493" s="59">
        <f t="shared" si="86"/>
        <v>10423.779999999999</v>
      </c>
      <c r="R493" s="59">
        <f t="shared" si="87"/>
        <v>11467.5</v>
      </c>
      <c r="S493" s="69">
        <f t="shared" si="84"/>
        <v>64576.22</v>
      </c>
      <c r="T493" s="72" t="s">
        <v>39</v>
      </c>
    </row>
    <row r="494" spans="1:20" s="39" customFormat="1" x14ac:dyDescent="0.25">
      <c r="A494" s="86">
        <v>488</v>
      </c>
      <c r="B494" s="55" t="s">
        <v>674</v>
      </c>
      <c r="C494" s="55" t="s">
        <v>854</v>
      </c>
      <c r="D494" s="55" t="s">
        <v>704</v>
      </c>
      <c r="E494" s="55" t="s">
        <v>130</v>
      </c>
      <c r="F494" s="56" t="s">
        <v>863</v>
      </c>
      <c r="G494" s="57">
        <v>70000</v>
      </c>
      <c r="H494" s="57">
        <v>5368.48</v>
      </c>
      <c r="I494" s="59">
        <v>25</v>
      </c>
      <c r="J494" s="103">
        <v>2009</v>
      </c>
      <c r="K494" s="96">
        <f>+G494*7.1%</f>
        <v>4970</v>
      </c>
      <c r="L494" s="71">
        <f>+G494*1.1%</f>
        <v>770.00000000000011</v>
      </c>
      <c r="M494" s="102">
        <v>2128</v>
      </c>
      <c r="N494" s="59">
        <f>+G494*7.09%</f>
        <v>4963</v>
      </c>
      <c r="O494" s="59"/>
      <c r="P494" s="59">
        <f>+J494+M494</f>
        <v>4137</v>
      </c>
      <c r="Q494" s="59">
        <f t="shared" si="86"/>
        <v>9530.48</v>
      </c>
      <c r="R494" s="59">
        <f t="shared" si="87"/>
        <v>10703</v>
      </c>
      <c r="S494" s="59">
        <f>+G494-Q494</f>
        <v>60469.520000000004</v>
      </c>
      <c r="T494" s="72" t="s">
        <v>39</v>
      </c>
    </row>
    <row r="495" spans="1:20" s="39" customFormat="1" x14ac:dyDescent="0.25">
      <c r="A495" s="86">
        <v>489</v>
      </c>
      <c r="B495" s="55" t="s">
        <v>711</v>
      </c>
      <c r="C495" s="55" t="s">
        <v>854</v>
      </c>
      <c r="D495" s="55" t="s">
        <v>704</v>
      </c>
      <c r="E495" s="55" t="s">
        <v>130</v>
      </c>
      <c r="F495" s="56" t="s">
        <v>863</v>
      </c>
      <c r="G495" s="67">
        <v>70000</v>
      </c>
      <c r="H495" s="67">
        <v>5368.48</v>
      </c>
      <c r="I495" s="59">
        <v>25</v>
      </c>
      <c r="J495" s="105">
        <v>2009</v>
      </c>
      <c r="K495" s="99">
        <f t="shared" si="81"/>
        <v>4970</v>
      </c>
      <c r="L495" s="71">
        <f t="shared" si="85"/>
        <v>770.00000000000011</v>
      </c>
      <c r="M495" s="118">
        <v>2128</v>
      </c>
      <c r="N495" s="69">
        <f t="shared" si="82"/>
        <v>4963</v>
      </c>
      <c r="O495" s="69"/>
      <c r="P495" s="69">
        <f t="shared" si="83"/>
        <v>4137</v>
      </c>
      <c r="Q495" s="59">
        <f t="shared" si="86"/>
        <v>9530.48</v>
      </c>
      <c r="R495" s="59">
        <f t="shared" si="87"/>
        <v>10703</v>
      </c>
      <c r="S495" s="69">
        <f t="shared" si="84"/>
        <v>60469.520000000004</v>
      </c>
      <c r="T495" s="72" t="s">
        <v>39</v>
      </c>
    </row>
    <row r="496" spans="1:20" s="39" customFormat="1" x14ac:dyDescent="0.25">
      <c r="A496" s="86">
        <v>490</v>
      </c>
      <c r="B496" s="55" t="s">
        <v>730</v>
      </c>
      <c r="C496" s="55" t="s">
        <v>855</v>
      </c>
      <c r="D496" s="55" t="s">
        <v>704</v>
      </c>
      <c r="E496" s="55" t="s">
        <v>130</v>
      </c>
      <c r="F496" s="56" t="s">
        <v>863</v>
      </c>
      <c r="G496" s="67">
        <v>70000</v>
      </c>
      <c r="H496" s="67">
        <v>5025.38</v>
      </c>
      <c r="I496" s="59">
        <v>25</v>
      </c>
      <c r="J496" s="105">
        <v>2009</v>
      </c>
      <c r="K496" s="99">
        <f t="shared" si="81"/>
        <v>4970</v>
      </c>
      <c r="L496" s="71">
        <f t="shared" si="85"/>
        <v>770.00000000000011</v>
      </c>
      <c r="M496" s="118">
        <v>2128</v>
      </c>
      <c r="N496" s="69">
        <f t="shared" si="82"/>
        <v>4963</v>
      </c>
      <c r="O496" s="69"/>
      <c r="P496" s="69">
        <f t="shared" si="83"/>
        <v>4137</v>
      </c>
      <c r="Q496" s="59">
        <f t="shared" si="86"/>
        <v>9187.380000000001</v>
      </c>
      <c r="R496" s="59">
        <f t="shared" si="87"/>
        <v>10703</v>
      </c>
      <c r="S496" s="69">
        <f t="shared" ref="S496:S556" si="88">+G496-Q496</f>
        <v>60812.619999999995</v>
      </c>
      <c r="T496" s="72" t="s">
        <v>39</v>
      </c>
    </row>
    <row r="497" spans="1:20" s="39" customFormat="1" x14ac:dyDescent="0.25">
      <c r="A497" s="86">
        <v>491</v>
      </c>
      <c r="B497" s="55" t="s">
        <v>732</v>
      </c>
      <c r="C497" s="55" t="s">
        <v>854</v>
      </c>
      <c r="D497" s="55" t="s">
        <v>704</v>
      </c>
      <c r="E497" s="55" t="s">
        <v>130</v>
      </c>
      <c r="F497" s="56" t="s">
        <v>863</v>
      </c>
      <c r="G497" s="67">
        <v>70000</v>
      </c>
      <c r="H497" s="67">
        <v>5025.38</v>
      </c>
      <c r="I497" s="59">
        <v>25</v>
      </c>
      <c r="J497" s="105">
        <v>2009</v>
      </c>
      <c r="K497" s="99">
        <f t="shared" si="81"/>
        <v>4970</v>
      </c>
      <c r="L497" s="71">
        <f t="shared" si="85"/>
        <v>770.00000000000011</v>
      </c>
      <c r="M497" s="118">
        <v>2128</v>
      </c>
      <c r="N497" s="69">
        <f t="shared" si="82"/>
        <v>4963</v>
      </c>
      <c r="O497" s="69"/>
      <c r="P497" s="69">
        <f t="shared" si="83"/>
        <v>4137</v>
      </c>
      <c r="Q497" s="59">
        <f t="shared" si="86"/>
        <v>9187.380000000001</v>
      </c>
      <c r="R497" s="59">
        <f t="shared" si="87"/>
        <v>10703</v>
      </c>
      <c r="S497" s="69">
        <f t="shared" si="88"/>
        <v>60812.619999999995</v>
      </c>
      <c r="T497" s="72" t="s">
        <v>39</v>
      </c>
    </row>
    <row r="498" spans="1:20" s="39" customFormat="1" x14ac:dyDescent="0.25">
      <c r="A498" s="86">
        <v>492</v>
      </c>
      <c r="B498" s="55" t="s">
        <v>719</v>
      </c>
      <c r="C498" s="55" t="s">
        <v>854</v>
      </c>
      <c r="D498" s="55" t="s">
        <v>704</v>
      </c>
      <c r="E498" s="55" t="s">
        <v>130</v>
      </c>
      <c r="F498" s="56" t="s">
        <v>863</v>
      </c>
      <c r="G498" s="67">
        <v>70000</v>
      </c>
      <c r="H498" s="67">
        <v>5368.48</v>
      </c>
      <c r="I498" s="59">
        <v>25</v>
      </c>
      <c r="J498" s="105">
        <v>2009</v>
      </c>
      <c r="K498" s="99">
        <f t="shared" ref="K498:K559" si="89">+G498*7.1%</f>
        <v>4970</v>
      </c>
      <c r="L498" s="71">
        <f t="shared" ref="L498:L559" si="90">+G498*1.1%</f>
        <v>770.00000000000011</v>
      </c>
      <c r="M498" s="118">
        <v>2128</v>
      </c>
      <c r="N498" s="69">
        <f t="shared" ref="N498:N559" si="91">+G498*7.09%</f>
        <v>4963</v>
      </c>
      <c r="O498" s="69"/>
      <c r="P498" s="69">
        <f t="shared" si="83"/>
        <v>4137</v>
      </c>
      <c r="Q498" s="59">
        <f t="shared" si="86"/>
        <v>9530.48</v>
      </c>
      <c r="R498" s="59">
        <f t="shared" si="87"/>
        <v>10703</v>
      </c>
      <c r="S498" s="69">
        <f t="shared" si="88"/>
        <v>60469.520000000004</v>
      </c>
      <c r="T498" s="72" t="s">
        <v>39</v>
      </c>
    </row>
    <row r="499" spans="1:20" s="39" customFormat="1" x14ac:dyDescent="0.25">
      <c r="A499" s="86">
        <v>493</v>
      </c>
      <c r="B499" s="55" t="s">
        <v>723</v>
      </c>
      <c r="C499" s="55" t="s">
        <v>855</v>
      </c>
      <c r="D499" s="55" t="s">
        <v>704</v>
      </c>
      <c r="E499" s="55" t="s">
        <v>130</v>
      </c>
      <c r="F499" s="56" t="s">
        <v>863</v>
      </c>
      <c r="G499" s="67">
        <v>70000</v>
      </c>
      <c r="H499" s="67">
        <v>5368.48</v>
      </c>
      <c r="I499" s="59">
        <v>25</v>
      </c>
      <c r="J499" s="105">
        <v>2009</v>
      </c>
      <c r="K499" s="99">
        <f t="shared" si="89"/>
        <v>4970</v>
      </c>
      <c r="L499" s="71">
        <f t="shared" si="90"/>
        <v>770.00000000000011</v>
      </c>
      <c r="M499" s="118">
        <v>2128</v>
      </c>
      <c r="N499" s="69">
        <f t="shared" si="91"/>
        <v>4963</v>
      </c>
      <c r="O499" s="69"/>
      <c r="P499" s="69">
        <f t="shared" si="83"/>
        <v>4137</v>
      </c>
      <c r="Q499" s="59">
        <f t="shared" si="86"/>
        <v>9530.48</v>
      </c>
      <c r="R499" s="59">
        <f t="shared" si="87"/>
        <v>10703</v>
      </c>
      <c r="S499" s="69">
        <f t="shared" si="88"/>
        <v>60469.520000000004</v>
      </c>
      <c r="T499" s="72" t="s">
        <v>39</v>
      </c>
    </row>
    <row r="500" spans="1:20" s="39" customFormat="1" x14ac:dyDescent="0.25">
      <c r="A500" s="86">
        <v>494</v>
      </c>
      <c r="B500" s="55" t="s">
        <v>725</v>
      </c>
      <c r="C500" s="55" t="s">
        <v>855</v>
      </c>
      <c r="D500" s="55" t="s">
        <v>704</v>
      </c>
      <c r="E500" s="55" t="s">
        <v>130</v>
      </c>
      <c r="F500" s="56" t="s">
        <v>863</v>
      </c>
      <c r="G500" s="67">
        <v>70000</v>
      </c>
      <c r="H500" s="67">
        <v>5368.48</v>
      </c>
      <c r="I500" s="59">
        <v>25</v>
      </c>
      <c r="J500" s="105">
        <v>2009</v>
      </c>
      <c r="K500" s="99">
        <f t="shared" si="89"/>
        <v>4970</v>
      </c>
      <c r="L500" s="71">
        <f t="shared" si="90"/>
        <v>770.00000000000011</v>
      </c>
      <c r="M500" s="118">
        <v>2128</v>
      </c>
      <c r="N500" s="69">
        <f t="shared" si="91"/>
        <v>4963</v>
      </c>
      <c r="O500" s="69"/>
      <c r="P500" s="69">
        <f t="shared" si="83"/>
        <v>4137</v>
      </c>
      <c r="Q500" s="59">
        <f t="shared" si="86"/>
        <v>9530.48</v>
      </c>
      <c r="R500" s="59">
        <f t="shared" si="87"/>
        <v>10703</v>
      </c>
      <c r="S500" s="69">
        <f t="shared" si="88"/>
        <v>60469.520000000004</v>
      </c>
      <c r="T500" s="72" t="s">
        <v>39</v>
      </c>
    </row>
    <row r="501" spans="1:20" s="39" customFormat="1" x14ac:dyDescent="0.25">
      <c r="A501" s="86">
        <v>495</v>
      </c>
      <c r="B501" s="55" t="s">
        <v>635</v>
      </c>
      <c r="C501" s="55" t="s">
        <v>854</v>
      </c>
      <c r="D501" s="55" t="s">
        <v>704</v>
      </c>
      <c r="E501" s="55" t="s">
        <v>130</v>
      </c>
      <c r="F501" s="56" t="s">
        <v>863</v>
      </c>
      <c r="G501" s="67">
        <v>70000</v>
      </c>
      <c r="H501" s="67">
        <v>5368.48</v>
      </c>
      <c r="I501" s="59">
        <v>25</v>
      </c>
      <c r="J501" s="105">
        <v>2009</v>
      </c>
      <c r="K501" s="99">
        <f t="shared" si="89"/>
        <v>4970</v>
      </c>
      <c r="L501" s="71">
        <f t="shared" si="90"/>
        <v>770.00000000000011</v>
      </c>
      <c r="M501" s="118">
        <v>2128</v>
      </c>
      <c r="N501" s="69">
        <f t="shared" si="91"/>
        <v>4963</v>
      </c>
      <c r="O501" s="69"/>
      <c r="P501" s="69">
        <f t="shared" si="83"/>
        <v>4137</v>
      </c>
      <c r="Q501" s="59">
        <f t="shared" si="86"/>
        <v>9530.48</v>
      </c>
      <c r="R501" s="59">
        <f t="shared" si="87"/>
        <v>10703</v>
      </c>
      <c r="S501" s="69">
        <f t="shared" si="88"/>
        <v>60469.520000000004</v>
      </c>
      <c r="T501" s="72" t="s">
        <v>39</v>
      </c>
    </row>
    <row r="502" spans="1:20" s="39" customFormat="1" x14ac:dyDescent="0.25">
      <c r="A502" s="86">
        <v>496</v>
      </c>
      <c r="B502" s="55" t="s">
        <v>726</v>
      </c>
      <c r="C502" s="55" t="s">
        <v>854</v>
      </c>
      <c r="D502" s="55" t="s">
        <v>704</v>
      </c>
      <c r="E502" s="55" t="s">
        <v>130</v>
      </c>
      <c r="F502" s="56" t="s">
        <v>863</v>
      </c>
      <c r="G502" s="67">
        <v>70000</v>
      </c>
      <c r="H502" s="67">
        <v>5368.48</v>
      </c>
      <c r="I502" s="59">
        <v>25</v>
      </c>
      <c r="J502" s="105">
        <v>2009</v>
      </c>
      <c r="K502" s="99">
        <f t="shared" si="89"/>
        <v>4970</v>
      </c>
      <c r="L502" s="71">
        <f t="shared" si="90"/>
        <v>770.00000000000011</v>
      </c>
      <c r="M502" s="118">
        <v>2128</v>
      </c>
      <c r="N502" s="69">
        <f t="shared" si="91"/>
        <v>4963</v>
      </c>
      <c r="O502" s="69"/>
      <c r="P502" s="69">
        <f t="shared" ref="P502:P563" si="92">+J502+M502</f>
        <v>4137</v>
      </c>
      <c r="Q502" s="59">
        <f t="shared" si="86"/>
        <v>9530.48</v>
      </c>
      <c r="R502" s="59">
        <f t="shared" si="87"/>
        <v>10703</v>
      </c>
      <c r="S502" s="69">
        <f t="shared" si="88"/>
        <v>60469.520000000004</v>
      </c>
      <c r="T502" s="72" t="s">
        <v>39</v>
      </c>
    </row>
    <row r="503" spans="1:20" s="39" customFormat="1" x14ac:dyDescent="0.25">
      <c r="A503" s="86">
        <v>497</v>
      </c>
      <c r="B503" s="55" t="s">
        <v>728</v>
      </c>
      <c r="C503" s="55" t="s">
        <v>854</v>
      </c>
      <c r="D503" s="55" t="s">
        <v>704</v>
      </c>
      <c r="E503" s="55" t="s">
        <v>130</v>
      </c>
      <c r="F503" s="56" t="s">
        <v>863</v>
      </c>
      <c r="G503" s="67">
        <v>70000</v>
      </c>
      <c r="H503" s="67">
        <v>5025.38</v>
      </c>
      <c r="I503" s="59">
        <v>25</v>
      </c>
      <c r="J503" s="105">
        <v>2009</v>
      </c>
      <c r="K503" s="99">
        <f t="shared" si="89"/>
        <v>4970</v>
      </c>
      <c r="L503" s="71">
        <f t="shared" si="90"/>
        <v>770.00000000000011</v>
      </c>
      <c r="M503" s="118">
        <v>2128</v>
      </c>
      <c r="N503" s="69">
        <f t="shared" si="91"/>
        <v>4963</v>
      </c>
      <c r="O503" s="69"/>
      <c r="P503" s="69">
        <f t="shared" si="92"/>
        <v>4137</v>
      </c>
      <c r="Q503" s="59">
        <f t="shared" si="86"/>
        <v>9187.380000000001</v>
      </c>
      <c r="R503" s="59">
        <f t="shared" si="87"/>
        <v>10703</v>
      </c>
      <c r="S503" s="69">
        <f t="shared" si="88"/>
        <v>60812.619999999995</v>
      </c>
      <c r="T503" s="72" t="s">
        <v>39</v>
      </c>
    </row>
    <row r="504" spans="1:20" s="39" customFormat="1" x14ac:dyDescent="0.25">
      <c r="A504" s="86">
        <v>498</v>
      </c>
      <c r="B504" s="55" t="s">
        <v>403</v>
      </c>
      <c r="C504" s="55" t="s">
        <v>855</v>
      </c>
      <c r="D504" s="55" t="s">
        <v>704</v>
      </c>
      <c r="E504" s="55" t="s">
        <v>130</v>
      </c>
      <c r="F504" s="56" t="s">
        <v>863</v>
      </c>
      <c r="G504" s="57">
        <v>70000</v>
      </c>
      <c r="H504" s="57">
        <v>5368.48</v>
      </c>
      <c r="I504" s="59">
        <v>25</v>
      </c>
      <c r="J504" s="103">
        <v>2009</v>
      </c>
      <c r="K504" s="96">
        <f t="shared" si="89"/>
        <v>4970</v>
      </c>
      <c r="L504" s="71">
        <f t="shared" si="90"/>
        <v>770.00000000000011</v>
      </c>
      <c r="M504" s="102">
        <v>2128</v>
      </c>
      <c r="N504" s="59">
        <f t="shared" si="91"/>
        <v>4963</v>
      </c>
      <c r="O504" s="59"/>
      <c r="P504" s="59">
        <f t="shared" si="92"/>
        <v>4137</v>
      </c>
      <c r="Q504" s="59">
        <f t="shared" si="86"/>
        <v>9530.48</v>
      </c>
      <c r="R504" s="59">
        <f t="shared" si="87"/>
        <v>10703</v>
      </c>
      <c r="S504" s="59">
        <f t="shared" si="88"/>
        <v>60469.520000000004</v>
      </c>
      <c r="T504" s="72" t="s">
        <v>39</v>
      </c>
    </row>
    <row r="505" spans="1:20" s="39" customFormat="1" x14ac:dyDescent="0.25">
      <c r="A505" s="86">
        <v>499</v>
      </c>
      <c r="B505" s="55" t="s">
        <v>714</v>
      </c>
      <c r="C505" s="55" t="s">
        <v>855</v>
      </c>
      <c r="D505" s="55" t="s">
        <v>704</v>
      </c>
      <c r="E505" s="55" t="s">
        <v>150</v>
      </c>
      <c r="F505" s="56" t="s">
        <v>863</v>
      </c>
      <c r="G505" s="67">
        <v>45000</v>
      </c>
      <c r="H505" s="128">
        <v>1148.33</v>
      </c>
      <c r="I505" s="59">
        <v>25</v>
      </c>
      <c r="J505" s="105">
        <v>1291.5</v>
      </c>
      <c r="K505" s="99">
        <f t="shared" si="89"/>
        <v>3194.9999999999995</v>
      </c>
      <c r="L505" s="71">
        <f t="shared" si="90"/>
        <v>495.00000000000006</v>
      </c>
      <c r="M505" s="118">
        <v>1368</v>
      </c>
      <c r="N505" s="69">
        <f t="shared" si="91"/>
        <v>3190.5</v>
      </c>
      <c r="O505" s="69"/>
      <c r="P505" s="69">
        <f t="shared" si="92"/>
        <v>2659.5</v>
      </c>
      <c r="Q505" s="59">
        <f t="shared" si="86"/>
        <v>3832.83</v>
      </c>
      <c r="R505" s="59">
        <f t="shared" si="87"/>
        <v>6880.5</v>
      </c>
      <c r="S505" s="69">
        <f t="shared" si="88"/>
        <v>41167.17</v>
      </c>
      <c r="T505" s="72" t="s">
        <v>39</v>
      </c>
    </row>
    <row r="506" spans="1:20" s="39" customFormat="1" x14ac:dyDescent="0.25">
      <c r="A506" s="86">
        <v>500</v>
      </c>
      <c r="B506" s="55" t="s">
        <v>729</v>
      </c>
      <c r="C506" s="55" t="s">
        <v>855</v>
      </c>
      <c r="D506" s="55" t="s">
        <v>704</v>
      </c>
      <c r="E506" s="55" t="s">
        <v>150</v>
      </c>
      <c r="F506" s="56" t="s">
        <v>863</v>
      </c>
      <c r="G506" s="67">
        <v>45000</v>
      </c>
      <c r="H506" s="128">
        <v>1148.33</v>
      </c>
      <c r="I506" s="59">
        <v>25</v>
      </c>
      <c r="J506" s="105">
        <v>1291.5</v>
      </c>
      <c r="K506" s="99">
        <f t="shared" si="89"/>
        <v>3194.9999999999995</v>
      </c>
      <c r="L506" s="71">
        <f t="shared" si="90"/>
        <v>495.00000000000006</v>
      </c>
      <c r="M506" s="118">
        <v>1368</v>
      </c>
      <c r="N506" s="69">
        <f t="shared" si="91"/>
        <v>3190.5</v>
      </c>
      <c r="O506" s="69"/>
      <c r="P506" s="69">
        <f t="shared" si="92"/>
        <v>2659.5</v>
      </c>
      <c r="Q506" s="59">
        <f t="shared" si="86"/>
        <v>3832.83</v>
      </c>
      <c r="R506" s="59">
        <f t="shared" si="87"/>
        <v>6880.5</v>
      </c>
      <c r="S506" s="69">
        <f t="shared" si="88"/>
        <v>41167.17</v>
      </c>
      <c r="T506" s="72" t="s">
        <v>39</v>
      </c>
    </row>
    <row r="507" spans="1:20" s="39" customFormat="1" x14ac:dyDescent="0.25">
      <c r="A507" s="86">
        <v>501</v>
      </c>
      <c r="B507" s="55" t="s">
        <v>706</v>
      </c>
      <c r="C507" s="55" t="s">
        <v>855</v>
      </c>
      <c r="D507" s="55" t="s">
        <v>704</v>
      </c>
      <c r="E507" s="55" t="s">
        <v>823</v>
      </c>
      <c r="F507" s="56" t="s">
        <v>863</v>
      </c>
      <c r="G507" s="67">
        <v>41000</v>
      </c>
      <c r="H507" s="68">
        <v>583.79</v>
      </c>
      <c r="I507" s="59">
        <v>25</v>
      </c>
      <c r="J507" s="105">
        <v>1176.7</v>
      </c>
      <c r="K507" s="99">
        <f t="shared" si="89"/>
        <v>2910.9999999999995</v>
      </c>
      <c r="L507" s="71">
        <f t="shared" si="90"/>
        <v>451.00000000000006</v>
      </c>
      <c r="M507" s="118">
        <v>1246.4000000000001</v>
      </c>
      <c r="N507" s="69">
        <f t="shared" si="91"/>
        <v>2906.9</v>
      </c>
      <c r="O507" s="69"/>
      <c r="P507" s="69">
        <f t="shared" si="92"/>
        <v>2423.1000000000004</v>
      </c>
      <c r="Q507" s="59">
        <f t="shared" si="86"/>
        <v>3031.8900000000003</v>
      </c>
      <c r="R507" s="59">
        <f t="shared" si="87"/>
        <v>6268.9</v>
      </c>
      <c r="S507" s="69">
        <f t="shared" si="88"/>
        <v>37968.11</v>
      </c>
      <c r="T507" s="72" t="s">
        <v>39</v>
      </c>
    </row>
    <row r="508" spans="1:20" s="39" customFormat="1" x14ac:dyDescent="0.25">
      <c r="A508" s="86">
        <v>502</v>
      </c>
      <c r="B508" s="55" t="s">
        <v>716</v>
      </c>
      <c r="C508" s="55" t="s">
        <v>855</v>
      </c>
      <c r="D508" s="55" t="s">
        <v>704</v>
      </c>
      <c r="E508" s="55" t="s">
        <v>106</v>
      </c>
      <c r="F508" s="56" t="s">
        <v>862</v>
      </c>
      <c r="G508" s="67">
        <v>42000</v>
      </c>
      <c r="H508" s="67">
        <v>467.6</v>
      </c>
      <c r="I508" s="59">
        <v>25</v>
      </c>
      <c r="J508" s="105">
        <v>1205.4000000000001</v>
      </c>
      <c r="K508" s="99">
        <f t="shared" si="89"/>
        <v>2981.9999999999995</v>
      </c>
      <c r="L508" s="71">
        <f t="shared" si="90"/>
        <v>462.00000000000006</v>
      </c>
      <c r="M508" s="118">
        <v>1276.8</v>
      </c>
      <c r="N508" s="69">
        <f t="shared" si="91"/>
        <v>2977.8</v>
      </c>
      <c r="O508" s="69"/>
      <c r="P508" s="69">
        <f t="shared" si="92"/>
        <v>2482.1999999999998</v>
      </c>
      <c r="Q508" s="59">
        <f t="shared" si="86"/>
        <v>2974.8</v>
      </c>
      <c r="R508" s="59">
        <f t="shared" si="87"/>
        <v>6421.7999999999993</v>
      </c>
      <c r="S508" s="69">
        <f t="shared" si="88"/>
        <v>39025.199999999997</v>
      </c>
      <c r="T508" s="72" t="s">
        <v>39</v>
      </c>
    </row>
    <row r="509" spans="1:20" s="39" customFormat="1" x14ac:dyDescent="0.25">
      <c r="A509" s="86">
        <v>503</v>
      </c>
      <c r="B509" s="55" t="s">
        <v>705</v>
      </c>
      <c r="C509" s="55" t="s">
        <v>854</v>
      </c>
      <c r="D509" s="55" t="s">
        <v>704</v>
      </c>
      <c r="E509" s="55" t="s">
        <v>95</v>
      </c>
      <c r="F509" s="56" t="s">
        <v>863</v>
      </c>
      <c r="G509" s="67">
        <v>25000</v>
      </c>
      <c r="H509" s="68">
        <v>0</v>
      </c>
      <c r="I509" s="59">
        <v>25</v>
      </c>
      <c r="J509" s="105">
        <v>717.5</v>
      </c>
      <c r="K509" s="99">
        <f t="shared" si="89"/>
        <v>1774.9999999999998</v>
      </c>
      <c r="L509" s="71">
        <f t="shared" si="90"/>
        <v>275</v>
      </c>
      <c r="M509" s="118">
        <v>760</v>
      </c>
      <c r="N509" s="69">
        <f t="shared" si="91"/>
        <v>1772.5000000000002</v>
      </c>
      <c r="O509" s="69"/>
      <c r="P509" s="69">
        <f t="shared" si="92"/>
        <v>1477.5</v>
      </c>
      <c r="Q509" s="59">
        <f t="shared" si="86"/>
        <v>1502.5</v>
      </c>
      <c r="R509" s="59">
        <f t="shared" si="87"/>
        <v>3822.5</v>
      </c>
      <c r="S509" s="69">
        <f t="shared" si="88"/>
        <v>23497.5</v>
      </c>
      <c r="T509" s="72" t="s">
        <v>39</v>
      </c>
    </row>
    <row r="510" spans="1:20" s="39" customFormat="1" x14ac:dyDescent="0.25">
      <c r="A510" s="86">
        <v>504</v>
      </c>
      <c r="B510" s="55" t="s">
        <v>710</v>
      </c>
      <c r="C510" s="55" t="s">
        <v>854</v>
      </c>
      <c r="D510" s="55" t="s">
        <v>704</v>
      </c>
      <c r="E510" s="55" t="s">
        <v>107</v>
      </c>
      <c r="F510" s="56" t="s">
        <v>863</v>
      </c>
      <c r="G510" s="67">
        <v>25000</v>
      </c>
      <c r="H510" s="68">
        <v>0</v>
      </c>
      <c r="I510" s="59">
        <v>25</v>
      </c>
      <c r="J510" s="105">
        <v>717.5</v>
      </c>
      <c r="K510" s="99">
        <f t="shared" si="89"/>
        <v>1774.9999999999998</v>
      </c>
      <c r="L510" s="71">
        <f t="shared" si="90"/>
        <v>275</v>
      </c>
      <c r="M510" s="118">
        <v>760</v>
      </c>
      <c r="N510" s="69">
        <f t="shared" si="91"/>
        <v>1772.5000000000002</v>
      </c>
      <c r="O510" s="69"/>
      <c r="P510" s="69">
        <f t="shared" si="92"/>
        <v>1477.5</v>
      </c>
      <c r="Q510" s="59">
        <f t="shared" si="86"/>
        <v>1502.5</v>
      </c>
      <c r="R510" s="59">
        <f t="shared" si="87"/>
        <v>3822.5</v>
      </c>
      <c r="S510" s="69">
        <f t="shared" si="88"/>
        <v>23497.5</v>
      </c>
      <c r="T510" s="72" t="s">
        <v>39</v>
      </c>
    </row>
    <row r="511" spans="1:20" s="39" customFormat="1" x14ac:dyDescent="0.25">
      <c r="A511" s="86">
        <v>505</v>
      </c>
      <c r="B511" s="55" t="s">
        <v>707</v>
      </c>
      <c r="C511" s="55" t="s">
        <v>854</v>
      </c>
      <c r="D511" s="55" t="s">
        <v>704</v>
      </c>
      <c r="E511" s="55" t="s">
        <v>33</v>
      </c>
      <c r="F511" s="56" t="s">
        <v>863</v>
      </c>
      <c r="G511" s="67">
        <v>25000</v>
      </c>
      <c r="H511" s="68">
        <v>0</v>
      </c>
      <c r="I511" s="59">
        <v>25</v>
      </c>
      <c r="J511" s="105">
        <v>717.5</v>
      </c>
      <c r="K511" s="99">
        <f t="shared" si="89"/>
        <v>1774.9999999999998</v>
      </c>
      <c r="L511" s="71">
        <f t="shared" si="90"/>
        <v>275</v>
      </c>
      <c r="M511" s="118">
        <v>760</v>
      </c>
      <c r="N511" s="69">
        <f t="shared" si="91"/>
        <v>1772.5000000000002</v>
      </c>
      <c r="O511" s="69"/>
      <c r="P511" s="69">
        <f t="shared" si="92"/>
        <v>1477.5</v>
      </c>
      <c r="Q511" s="59">
        <f t="shared" si="86"/>
        <v>1502.5</v>
      </c>
      <c r="R511" s="59">
        <f t="shared" si="87"/>
        <v>3822.5</v>
      </c>
      <c r="S511" s="69">
        <f t="shared" si="88"/>
        <v>23497.5</v>
      </c>
      <c r="T511" s="72" t="s">
        <v>39</v>
      </c>
    </row>
    <row r="512" spans="1:20" s="39" customFormat="1" x14ac:dyDescent="0.25">
      <c r="A512" s="86">
        <v>506</v>
      </c>
      <c r="B512" s="55" t="s">
        <v>709</v>
      </c>
      <c r="C512" s="55" t="s">
        <v>854</v>
      </c>
      <c r="D512" s="55" t="s">
        <v>704</v>
      </c>
      <c r="E512" s="55" t="s">
        <v>33</v>
      </c>
      <c r="F512" s="56" t="s">
        <v>863</v>
      </c>
      <c r="G512" s="67">
        <v>25000</v>
      </c>
      <c r="H512" s="68">
        <v>0</v>
      </c>
      <c r="I512" s="59">
        <v>25</v>
      </c>
      <c r="J512" s="105">
        <v>717.5</v>
      </c>
      <c r="K512" s="99">
        <f t="shared" si="89"/>
        <v>1774.9999999999998</v>
      </c>
      <c r="L512" s="71">
        <f t="shared" si="90"/>
        <v>275</v>
      </c>
      <c r="M512" s="118">
        <v>760</v>
      </c>
      <c r="N512" s="69">
        <f t="shared" si="91"/>
        <v>1772.5000000000002</v>
      </c>
      <c r="O512" s="69"/>
      <c r="P512" s="69">
        <f t="shared" si="92"/>
        <v>1477.5</v>
      </c>
      <c r="Q512" s="59">
        <f t="shared" si="86"/>
        <v>1502.5</v>
      </c>
      <c r="R512" s="59">
        <f t="shared" si="87"/>
        <v>3822.5</v>
      </c>
      <c r="S512" s="69">
        <f t="shared" si="88"/>
        <v>23497.5</v>
      </c>
      <c r="T512" s="72" t="s">
        <v>39</v>
      </c>
    </row>
    <row r="513" spans="1:20" s="39" customFormat="1" x14ac:dyDescent="0.25">
      <c r="A513" s="86">
        <v>507</v>
      </c>
      <c r="B513" s="55" t="s">
        <v>715</v>
      </c>
      <c r="C513" s="55" t="s">
        <v>855</v>
      </c>
      <c r="D513" s="55" t="s">
        <v>704</v>
      </c>
      <c r="E513" s="55" t="s">
        <v>33</v>
      </c>
      <c r="F513" s="56" t="s">
        <v>863</v>
      </c>
      <c r="G513" s="67">
        <v>25000</v>
      </c>
      <c r="H513" s="68">
        <v>0</v>
      </c>
      <c r="I513" s="59">
        <v>25</v>
      </c>
      <c r="J513" s="105">
        <v>717.5</v>
      </c>
      <c r="K513" s="99">
        <f t="shared" si="89"/>
        <v>1774.9999999999998</v>
      </c>
      <c r="L513" s="71">
        <f t="shared" si="90"/>
        <v>275</v>
      </c>
      <c r="M513" s="118">
        <v>760</v>
      </c>
      <c r="N513" s="69">
        <f t="shared" si="91"/>
        <v>1772.5000000000002</v>
      </c>
      <c r="O513" s="69"/>
      <c r="P513" s="69">
        <f t="shared" si="92"/>
        <v>1477.5</v>
      </c>
      <c r="Q513" s="59">
        <f t="shared" si="86"/>
        <v>1502.5</v>
      </c>
      <c r="R513" s="59">
        <f t="shared" si="87"/>
        <v>3822.5</v>
      </c>
      <c r="S513" s="69">
        <f t="shared" si="88"/>
        <v>23497.5</v>
      </c>
      <c r="T513" s="72" t="s">
        <v>39</v>
      </c>
    </row>
    <row r="514" spans="1:20" s="39" customFormat="1" x14ac:dyDescent="0.25">
      <c r="A514" s="86">
        <v>508</v>
      </c>
      <c r="B514" s="55" t="s">
        <v>721</v>
      </c>
      <c r="C514" s="55" t="s">
        <v>854</v>
      </c>
      <c r="D514" s="55" t="s">
        <v>704</v>
      </c>
      <c r="E514" s="55" t="s">
        <v>62</v>
      </c>
      <c r="F514" s="56" t="s">
        <v>862</v>
      </c>
      <c r="G514" s="67">
        <v>25000</v>
      </c>
      <c r="H514" s="68">
        <v>0</v>
      </c>
      <c r="I514" s="59">
        <v>25</v>
      </c>
      <c r="J514" s="105">
        <v>717.5</v>
      </c>
      <c r="K514" s="99">
        <f t="shared" si="89"/>
        <v>1774.9999999999998</v>
      </c>
      <c r="L514" s="71">
        <f t="shared" si="90"/>
        <v>275</v>
      </c>
      <c r="M514" s="118">
        <v>760</v>
      </c>
      <c r="N514" s="69">
        <f t="shared" si="91"/>
        <v>1772.5000000000002</v>
      </c>
      <c r="O514" s="69"/>
      <c r="P514" s="69">
        <f t="shared" si="92"/>
        <v>1477.5</v>
      </c>
      <c r="Q514" s="59">
        <f t="shared" si="86"/>
        <v>1502.5</v>
      </c>
      <c r="R514" s="59">
        <f t="shared" si="87"/>
        <v>3822.5</v>
      </c>
      <c r="S514" s="69">
        <f t="shared" si="88"/>
        <v>23497.5</v>
      </c>
      <c r="T514" s="72" t="s">
        <v>39</v>
      </c>
    </row>
    <row r="515" spans="1:20" s="39" customFormat="1" x14ac:dyDescent="0.25">
      <c r="A515" s="86">
        <v>509</v>
      </c>
      <c r="B515" s="55" t="s">
        <v>992</v>
      </c>
      <c r="C515" s="55" t="s">
        <v>854</v>
      </c>
      <c r="D515" s="55" t="s">
        <v>704</v>
      </c>
      <c r="E515" s="55" t="s">
        <v>33</v>
      </c>
      <c r="F515" s="56" t="s">
        <v>862</v>
      </c>
      <c r="G515" s="67">
        <v>25000</v>
      </c>
      <c r="H515" s="58">
        <v>0</v>
      </c>
      <c r="I515" s="59">
        <v>25</v>
      </c>
      <c r="J515" s="105">
        <v>717.5</v>
      </c>
      <c r="K515" s="99">
        <f t="shared" si="89"/>
        <v>1774.9999999999998</v>
      </c>
      <c r="L515" s="71">
        <f t="shared" si="90"/>
        <v>275</v>
      </c>
      <c r="M515" s="118">
        <v>760</v>
      </c>
      <c r="N515" s="69">
        <f t="shared" si="91"/>
        <v>1772.5000000000002</v>
      </c>
      <c r="O515" s="69"/>
      <c r="P515" s="69">
        <f t="shared" si="92"/>
        <v>1477.5</v>
      </c>
      <c r="Q515" s="59">
        <f t="shared" si="86"/>
        <v>1502.5</v>
      </c>
      <c r="R515" s="59">
        <f t="shared" si="87"/>
        <v>3822.5</v>
      </c>
      <c r="S515" s="69">
        <f t="shared" si="88"/>
        <v>23497.5</v>
      </c>
      <c r="T515" s="72" t="s">
        <v>39</v>
      </c>
    </row>
    <row r="516" spans="1:20" s="39" customFormat="1" x14ac:dyDescent="0.25">
      <c r="A516" s="86">
        <v>510</v>
      </c>
      <c r="B516" s="55" t="s">
        <v>708</v>
      </c>
      <c r="C516" s="55" t="s">
        <v>854</v>
      </c>
      <c r="D516" s="55" t="s">
        <v>704</v>
      </c>
      <c r="E516" s="55" t="s">
        <v>59</v>
      </c>
      <c r="F516" s="56" t="s">
        <v>863</v>
      </c>
      <c r="G516" s="67">
        <v>25000</v>
      </c>
      <c r="H516" s="68">
        <v>0</v>
      </c>
      <c r="I516" s="59">
        <v>25</v>
      </c>
      <c r="J516" s="105">
        <v>717.5</v>
      </c>
      <c r="K516" s="99">
        <f t="shared" si="89"/>
        <v>1774.9999999999998</v>
      </c>
      <c r="L516" s="71">
        <f t="shared" si="90"/>
        <v>275</v>
      </c>
      <c r="M516" s="118">
        <v>760</v>
      </c>
      <c r="N516" s="69">
        <f t="shared" si="91"/>
        <v>1772.5000000000002</v>
      </c>
      <c r="O516" s="69"/>
      <c r="P516" s="69">
        <f t="shared" si="92"/>
        <v>1477.5</v>
      </c>
      <c r="Q516" s="59">
        <f t="shared" ref="Q516:Q579" si="93">+H516+I516+J516+M516+O516</f>
        <v>1502.5</v>
      </c>
      <c r="R516" s="59">
        <f t="shared" ref="R516:R579" si="94">+K516+L516+N516</f>
        <v>3822.5</v>
      </c>
      <c r="S516" s="69">
        <f t="shared" si="88"/>
        <v>23497.5</v>
      </c>
      <c r="T516" s="72" t="s">
        <v>39</v>
      </c>
    </row>
    <row r="517" spans="1:20" s="39" customFormat="1" x14ac:dyDescent="0.25">
      <c r="A517" s="86">
        <v>511</v>
      </c>
      <c r="B517" s="55" t="s">
        <v>717</v>
      </c>
      <c r="C517" s="55" t="s">
        <v>854</v>
      </c>
      <c r="D517" s="55" t="s">
        <v>704</v>
      </c>
      <c r="E517" s="55" t="s">
        <v>56</v>
      </c>
      <c r="F517" s="56" t="s">
        <v>863</v>
      </c>
      <c r="G517" s="67">
        <v>25000</v>
      </c>
      <c r="H517" s="68">
        <v>0</v>
      </c>
      <c r="I517" s="59">
        <v>25</v>
      </c>
      <c r="J517" s="105">
        <v>717.5</v>
      </c>
      <c r="K517" s="99">
        <f t="shared" si="89"/>
        <v>1774.9999999999998</v>
      </c>
      <c r="L517" s="71">
        <f t="shared" si="90"/>
        <v>275</v>
      </c>
      <c r="M517" s="118">
        <v>760</v>
      </c>
      <c r="N517" s="69">
        <f t="shared" si="91"/>
        <v>1772.5000000000002</v>
      </c>
      <c r="O517" s="69"/>
      <c r="P517" s="69">
        <f t="shared" si="92"/>
        <v>1477.5</v>
      </c>
      <c r="Q517" s="59">
        <f t="shared" si="93"/>
        <v>1502.5</v>
      </c>
      <c r="R517" s="59">
        <f t="shared" si="94"/>
        <v>3822.5</v>
      </c>
      <c r="S517" s="69">
        <f t="shared" si="88"/>
        <v>23497.5</v>
      </c>
      <c r="T517" s="72" t="s">
        <v>39</v>
      </c>
    </row>
    <row r="518" spans="1:20" s="39" customFormat="1" x14ac:dyDescent="0.25">
      <c r="A518" s="86">
        <v>512</v>
      </c>
      <c r="B518" s="55" t="s">
        <v>713</v>
      </c>
      <c r="C518" s="55" t="s">
        <v>854</v>
      </c>
      <c r="D518" s="55" t="s">
        <v>704</v>
      </c>
      <c r="E518" s="55" t="s">
        <v>123</v>
      </c>
      <c r="F518" s="56" t="s">
        <v>863</v>
      </c>
      <c r="G518" s="67">
        <v>25000</v>
      </c>
      <c r="H518" s="68">
        <v>0</v>
      </c>
      <c r="I518" s="59">
        <v>25</v>
      </c>
      <c r="J518" s="105">
        <v>717.5</v>
      </c>
      <c r="K518" s="99">
        <f t="shared" si="89"/>
        <v>1774.9999999999998</v>
      </c>
      <c r="L518" s="71">
        <f t="shared" si="90"/>
        <v>275</v>
      </c>
      <c r="M518" s="118">
        <v>760</v>
      </c>
      <c r="N518" s="69">
        <f t="shared" si="91"/>
        <v>1772.5000000000002</v>
      </c>
      <c r="O518" s="69"/>
      <c r="P518" s="69">
        <f t="shared" si="92"/>
        <v>1477.5</v>
      </c>
      <c r="Q518" s="59">
        <f t="shared" si="93"/>
        <v>1502.5</v>
      </c>
      <c r="R518" s="59">
        <f t="shared" si="94"/>
        <v>3822.5</v>
      </c>
      <c r="S518" s="69">
        <f t="shared" si="88"/>
        <v>23497.5</v>
      </c>
      <c r="T518" s="72" t="s">
        <v>39</v>
      </c>
    </row>
    <row r="519" spans="1:20" s="39" customFormat="1" x14ac:dyDescent="0.25">
      <c r="A519" s="86">
        <v>513</v>
      </c>
      <c r="B519" s="55" t="s">
        <v>950</v>
      </c>
      <c r="C519" s="55" t="s">
        <v>855</v>
      </c>
      <c r="D519" s="55" t="s">
        <v>704</v>
      </c>
      <c r="E519" s="55" t="s">
        <v>130</v>
      </c>
      <c r="F519" s="56" t="s">
        <v>863</v>
      </c>
      <c r="G519" s="67">
        <v>50500</v>
      </c>
      <c r="H519" s="128">
        <v>1924.57</v>
      </c>
      <c r="I519" s="59">
        <v>25</v>
      </c>
      <c r="J519" s="105">
        <v>1449.35</v>
      </c>
      <c r="K519" s="99">
        <f t="shared" si="89"/>
        <v>3585.4999999999995</v>
      </c>
      <c r="L519" s="71">
        <f t="shared" si="90"/>
        <v>555.5</v>
      </c>
      <c r="M519" s="118">
        <v>1535.2</v>
      </c>
      <c r="N519" s="69">
        <f t="shared" si="91"/>
        <v>3580.4500000000003</v>
      </c>
      <c r="O519" s="69"/>
      <c r="P519" s="69">
        <f t="shared" si="92"/>
        <v>2984.55</v>
      </c>
      <c r="Q519" s="59">
        <f t="shared" si="93"/>
        <v>4934.12</v>
      </c>
      <c r="R519" s="59">
        <f t="shared" si="94"/>
        <v>7721.4500000000007</v>
      </c>
      <c r="S519" s="69">
        <f t="shared" si="88"/>
        <v>45565.88</v>
      </c>
      <c r="T519" s="72" t="s">
        <v>39</v>
      </c>
    </row>
    <row r="520" spans="1:20" s="39" customFormat="1" x14ac:dyDescent="0.25">
      <c r="A520" s="86">
        <v>514</v>
      </c>
      <c r="B520" s="55" t="s">
        <v>720</v>
      </c>
      <c r="C520" s="55" t="s">
        <v>854</v>
      </c>
      <c r="D520" s="55" t="s">
        <v>704</v>
      </c>
      <c r="E520" s="55" t="s">
        <v>166</v>
      </c>
      <c r="F520" s="56" t="s">
        <v>858</v>
      </c>
      <c r="G520" s="67">
        <v>16000</v>
      </c>
      <c r="H520" s="68">
        <v>0</v>
      </c>
      <c r="I520" s="59">
        <v>25</v>
      </c>
      <c r="J520" s="105">
        <v>459.2</v>
      </c>
      <c r="K520" s="99">
        <f t="shared" si="89"/>
        <v>1136</v>
      </c>
      <c r="L520" s="71">
        <f t="shared" si="90"/>
        <v>176.00000000000003</v>
      </c>
      <c r="M520" s="118">
        <v>486.4</v>
      </c>
      <c r="N520" s="69">
        <f t="shared" si="91"/>
        <v>1134.4000000000001</v>
      </c>
      <c r="O520" s="69"/>
      <c r="P520" s="69">
        <f t="shared" si="92"/>
        <v>945.59999999999991</v>
      </c>
      <c r="Q520" s="59">
        <f t="shared" si="93"/>
        <v>970.59999999999991</v>
      </c>
      <c r="R520" s="59">
        <f t="shared" si="94"/>
        <v>2446.4</v>
      </c>
      <c r="S520" s="69">
        <f t="shared" si="88"/>
        <v>15029.4</v>
      </c>
      <c r="T520" s="72" t="s">
        <v>39</v>
      </c>
    </row>
    <row r="521" spans="1:20" s="48" customFormat="1" x14ac:dyDescent="0.25">
      <c r="A521" s="86">
        <v>515</v>
      </c>
      <c r="B521" s="55" t="s">
        <v>548</v>
      </c>
      <c r="C521" s="55" t="s">
        <v>854</v>
      </c>
      <c r="D521" s="55" t="s">
        <v>231</v>
      </c>
      <c r="E521" s="55" t="s">
        <v>785</v>
      </c>
      <c r="F521" s="56" t="s">
        <v>863</v>
      </c>
      <c r="G521" s="57">
        <v>85000</v>
      </c>
      <c r="H521" s="57">
        <v>8148.13</v>
      </c>
      <c r="I521" s="59">
        <v>25</v>
      </c>
      <c r="J521" s="103">
        <v>2439.5</v>
      </c>
      <c r="K521" s="96">
        <f t="shared" si="89"/>
        <v>6034.9999999999991</v>
      </c>
      <c r="L521" s="71">
        <v>851.51</v>
      </c>
      <c r="M521" s="102">
        <v>2584</v>
      </c>
      <c r="N521" s="59">
        <f t="shared" si="91"/>
        <v>6026.5</v>
      </c>
      <c r="O521" s="59"/>
      <c r="P521" s="59">
        <f t="shared" si="92"/>
        <v>5023.5</v>
      </c>
      <c r="Q521" s="59">
        <f t="shared" si="93"/>
        <v>13196.630000000001</v>
      </c>
      <c r="R521" s="59">
        <f t="shared" si="94"/>
        <v>12913.009999999998</v>
      </c>
      <c r="S521" s="59">
        <f t="shared" si="88"/>
        <v>71803.37</v>
      </c>
      <c r="T521" s="72" t="s">
        <v>39</v>
      </c>
    </row>
    <row r="522" spans="1:20" s="39" customFormat="1" x14ac:dyDescent="0.25">
      <c r="A522" s="86">
        <v>516</v>
      </c>
      <c r="B522" s="55" t="s">
        <v>667</v>
      </c>
      <c r="C522" s="55" t="s">
        <v>854</v>
      </c>
      <c r="D522" s="55" t="s">
        <v>231</v>
      </c>
      <c r="E522" s="55" t="s">
        <v>788</v>
      </c>
      <c r="F522" s="56" t="s">
        <v>863</v>
      </c>
      <c r="G522" s="57">
        <v>75000</v>
      </c>
      <c r="H522" s="57">
        <v>5623.19</v>
      </c>
      <c r="I522" s="59">
        <v>25</v>
      </c>
      <c r="J522" s="103">
        <v>2152.5</v>
      </c>
      <c r="K522" s="96">
        <f t="shared" si="89"/>
        <v>5324.9999999999991</v>
      </c>
      <c r="L522" s="71">
        <f t="shared" si="90"/>
        <v>825.00000000000011</v>
      </c>
      <c r="M522" s="102">
        <v>2280</v>
      </c>
      <c r="N522" s="59">
        <f t="shared" si="91"/>
        <v>5317.5</v>
      </c>
      <c r="O522" s="59"/>
      <c r="P522" s="59">
        <f t="shared" si="92"/>
        <v>4432.5</v>
      </c>
      <c r="Q522" s="59">
        <f t="shared" si="93"/>
        <v>10080.689999999999</v>
      </c>
      <c r="R522" s="59">
        <f t="shared" si="94"/>
        <v>11467.5</v>
      </c>
      <c r="S522" s="59">
        <f t="shared" si="88"/>
        <v>64919.31</v>
      </c>
      <c r="T522" s="72" t="s">
        <v>39</v>
      </c>
    </row>
    <row r="523" spans="1:20" s="39" customFormat="1" x14ac:dyDescent="0.25">
      <c r="A523" s="86">
        <v>517</v>
      </c>
      <c r="B523" s="55" t="s">
        <v>642</v>
      </c>
      <c r="C523" s="55" t="s">
        <v>855</v>
      </c>
      <c r="D523" s="55" t="s">
        <v>231</v>
      </c>
      <c r="E523" s="55" t="s">
        <v>130</v>
      </c>
      <c r="F523" s="56" t="s">
        <v>863</v>
      </c>
      <c r="G523" s="57">
        <v>70000</v>
      </c>
      <c r="H523" s="57">
        <v>5025.38</v>
      </c>
      <c r="I523" s="59">
        <v>25</v>
      </c>
      <c r="J523" s="103">
        <v>2009</v>
      </c>
      <c r="K523" s="96">
        <f t="shared" si="89"/>
        <v>4970</v>
      </c>
      <c r="L523" s="71">
        <f t="shared" si="90"/>
        <v>770.00000000000011</v>
      </c>
      <c r="M523" s="102">
        <v>2128</v>
      </c>
      <c r="N523" s="59">
        <f t="shared" si="91"/>
        <v>4963</v>
      </c>
      <c r="O523" s="59"/>
      <c r="P523" s="59">
        <f t="shared" si="92"/>
        <v>4137</v>
      </c>
      <c r="Q523" s="59">
        <f t="shared" si="93"/>
        <v>9187.380000000001</v>
      </c>
      <c r="R523" s="59">
        <f t="shared" si="94"/>
        <v>10703</v>
      </c>
      <c r="S523" s="59">
        <f t="shared" si="88"/>
        <v>60812.619999999995</v>
      </c>
      <c r="T523" s="72" t="s">
        <v>39</v>
      </c>
    </row>
    <row r="524" spans="1:20" s="39" customFormat="1" x14ac:dyDescent="0.25">
      <c r="A524" s="86">
        <v>518</v>
      </c>
      <c r="B524" s="55" t="s">
        <v>657</v>
      </c>
      <c r="C524" s="55" t="s">
        <v>854</v>
      </c>
      <c r="D524" s="55" t="s">
        <v>231</v>
      </c>
      <c r="E524" s="55" t="s">
        <v>130</v>
      </c>
      <c r="F524" s="56" t="s">
        <v>863</v>
      </c>
      <c r="G524" s="57">
        <v>70000</v>
      </c>
      <c r="H524" s="57">
        <v>5368.48</v>
      </c>
      <c r="I524" s="59">
        <v>25</v>
      </c>
      <c r="J524" s="103">
        <v>2009</v>
      </c>
      <c r="K524" s="96">
        <f t="shared" si="89"/>
        <v>4970</v>
      </c>
      <c r="L524" s="71">
        <f t="shared" si="90"/>
        <v>770.00000000000011</v>
      </c>
      <c r="M524" s="102">
        <v>2128</v>
      </c>
      <c r="N524" s="59">
        <f t="shared" si="91"/>
        <v>4963</v>
      </c>
      <c r="O524" s="59"/>
      <c r="P524" s="59">
        <f t="shared" si="92"/>
        <v>4137</v>
      </c>
      <c r="Q524" s="59">
        <f t="shared" si="93"/>
        <v>9530.48</v>
      </c>
      <c r="R524" s="59">
        <f t="shared" si="94"/>
        <v>10703</v>
      </c>
      <c r="S524" s="59">
        <f t="shared" si="88"/>
        <v>60469.520000000004</v>
      </c>
      <c r="T524" s="72" t="s">
        <v>39</v>
      </c>
    </row>
    <row r="525" spans="1:20" s="39" customFormat="1" x14ac:dyDescent="0.25">
      <c r="A525" s="86">
        <v>519</v>
      </c>
      <c r="B525" s="55" t="s">
        <v>659</v>
      </c>
      <c r="C525" s="55" t="s">
        <v>854</v>
      </c>
      <c r="D525" s="55" t="s">
        <v>231</v>
      </c>
      <c r="E525" s="55" t="s">
        <v>130</v>
      </c>
      <c r="F525" s="56" t="s">
        <v>863</v>
      </c>
      <c r="G525" s="57">
        <v>70000</v>
      </c>
      <c r="H525" s="57">
        <v>5368.48</v>
      </c>
      <c r="I525" s="59">
        <v>25</v>
      </c>
      <c r="J525" s="103">
        <v>2009</v>
      </c>
      <c r="K525" s="96">
        <f t="shared" si="89"/>
        <v>4970</v>
      </c>
      <c r="L525" s="71">
        <f t="shared" si="90"/>
        <v>770.00000000000011</v>
      </c>
      <c r="M525" s="102">
        <v>2128</v>
      </c>
      <c r="N525" s="59">
        <f t="shared" si="91"/>
        <v>4963</v>
      </c>
      <c r="O525" s="59"/>
      <c r="P525" s="59">
        <f t="shared" si="92"/>
        <v>4137</v>
      </c>
      <c r="Q525" s="59">
        <f t="shared" si="93"/>
        <v>9530.48</v>
      </c>
      <c r="R525" s="59">
        <f t="shared" si="94"/>
        <v>10703</v>
      </c>
      <c r="S525" s="59">
        <f t="shared" si="88"/>
        <v>60469.520000000004</v>
      </c>
      <c r="T525" s="72" t="s">
        <v>39</v>
      </c>
    </row>
    <row r="526" spans="1:20" s="39" customFormat="1" x14ac:dyDescent="0.25">
      <c r="A526" s="86">
        <v>520</v>
      </c>
      <c r="B526" s="55" t="s">
        <v>661</v>
      </c>
      <c r="C526" s="55" t="s">
        <v>855</v>
      </c>
      <c r="D526" s="55" t="s">
        <v>231</v>
      </c>
      <c r="E526" s="55" t="s">
        <v>130</v>
      </c>
      <c r="F526" s="56" t="s">
        <v>863</v>
      </c>
      <c r="G526" s="57">
        <v>70000</v>
      </c>
      <c r="H526" s="57">
        <v>5368.48</v>
      </c>
      <c r="I526" s="59">
        <v>25</v>
      </c>
      <c r="J526" s="103">
        <v>2009</v>
      </c>
      <c r="K526" s="96">
        <f t="shared" si="89"/>
        <v>4970</v>
      </c>
      <c r="L526" s="71">
        <f t="shared" si="90"/>
        <v>770.00000000000011</v>
      </c>
      <c r="M526" s="102">
        <v>2128</v>
      </c>
      <c r="N526" s="59">
        <f t="shared" si="91"/>
        <v>4963</v>
      </c>
      <c r="O526" s="59"/>
      <c r="P526" s="59">
        <f t="shared" si="92"/>
        <v>4137</v>
      </c>
      <c r="Q526" s="59">
        <f t="shared" si="93"/>
        <v>9530.48</v>
      </c>
      <c r="R526" s="59">
        <f t="shared" si="94"/>
        <v>10703</v>
      </c>
      <c r="S526" s="59">
        <f t="shared" si="88"/>
        <v>60469.520000000004</v>
      </c>
      <c r="T526" s="72" t="s">
        <v>39</v>
      </c>
    </row>
    <row r="527" spans="1:20" s="39" customFormat="1" x14ac:dyDescent="0.25">
      <c r="A527" s="86">
        <v>521</v>
      </c>
      <c r="B527" s="55" t="s">
        <v>666</v>
      </c>
      <c r="C527" s="55" t="s">
        <v>854</v>
      </c>
      <c r="D527" s="55" t="s">
        <v>231</v>
      </c>
      <c r="E527" s="55" t="s">
        <v>130</v>
      </c>
      <c r="F527" s="56" t="s">
        <v>863</v>
      </c>
      <c r="G527" s="57">
        <v>70000</v>
      </c>
      <c r="H527" s="57">
        <v>5368.48</v>
      </c>
      <c r="I527" s="59">
        <v>25</v>
      </c>
      <c r="J527" s="103">
        <v>2009</v>
      </c>
      <c r="K527" s="96">
        <f t="shared" si="89"/>
        <v>4970</v>
      </c>
      <c r="L527" s="71">
        <f t="shared" si="90"/>
        <v>770.00000000000011</v>
      </c>
      <c r="M527" s="102">
        <v>2128</v>
      </c>
      <c r="N527" s="59">
        <f t="shared" si="91"/>
        <v>4963</v>
      </c>
      <c r="O527" s="59"/>
      <c r="P527" s="59">
        <f t="shared" si="92"/>
        <v>4137</v>
      </c>
      <c r="Q527" s="59">
        <f t="shared" si="93"/>
        <v>9530.48</v>
      </c>
      <c r="R527" s="59">
        <f t="shared" si="94"/>
        <v>10703</v>
      </c>
      <c r="S527" s="59">
        <f t="shared" si="88"/>
        <v>60469.520000000004</v>
      </c>
      <c r="T527" s="72" t="s">
        <v>39</v>
      </c>
    </row>
    <row r="528" spans="1:20" s="39" customFormat="1" x14ac:dyDescent="0.25">
      <c r="A528" s="86">
        <v>522</v>
      </c>
      <c r="B528" s="55" t="s">
        <v>668</v>
      </c>
      <c r="C528" s="55" t="s">
        <v>854</v>
      </c>
      <c r="D528" s="55" t="s">
        <v>231</v>
      </c>
      <c r="E528" s="55" t="s">
        <v>130</v>
      </c>
      <c r="F528" s="56" t="s">
        <v>863</v>
      </c>
      <c r="G528" s="57">
        <v>70000</v>
      </c>
      <c r="H528" s="57">
        <v>5025.38</v>
      </c>
      <c r="I528" s="59">
        <v>25</v>
      </c>
      <c r="J528" s="103">
        <v>2009</v>
      </c>
      <c r="K528" s="96">
        <f t="shared" si="89"/>
        <v>4970</v>
      </c>
      <c r="L528" s="71">
        <f t="shared" si="90"/>
        <v>770.00000000000011</v>
      </c>
      <c r="M528" s="102">
        <v>2128</v>
      </c>
      <c r="N528" s="59">
        <f t="shared" si="91"/>
        <v>4963</v>
      </c>
      <c r="O528" s="59"/>
      <c r="P528" s="59">
        <f t="shared" si="92"/>
        <v>4137</v>
      </c>
      <c r="Q528" s="59">
        <f t="shared" si="93"/>
        <v>9187.380000000001</v>
      </c>
      <c r="R528" s="59">
        <f t="shared" si="94"/>
        <v>10703</v>
      </c>
      <c r="S528" s="59">
        <f t="shared" si="88"/>
        <v>60812.619999999995</v>
      </c>
      <c r="T528" s="72" t="s">
        <v>39</v>
      </c>
    </row>
    <row r="529" spans="1:20" s="48" customFormat="1" x14ac:dyDescent="0.25">
      <c r="A529" s="86">
        <v>523</v>
      </c>
      <c r="B529" s="55" t="s">
        <v>593</v>
      </c>
      <c r="C529" s="55" t="s">
        <v>854</v>
      </c>
      <c r="D529" s="55" t="s">
        <v>231</v>
      </c>
      <c r="E529" s="55" t="s">
        <v>130</v>
      </c>
      <c r="F529" s="56" t="s">
        <v>863</v>
      </c>
      <c r="G529" s="67">
        <v>70000</v>
      </c>
      <c r="H529" s="67">
        <v>5025.38</v>
      </c>
      <c r="I529" s="59">
        <v>25</v>
      </c>
      <c r="J529" s="105">
        <v>2009</v>
      </c>
      <c r="K529" s="99">
        <f t="shared" si="89"/>
        <v>4970</v>
      </c>
      <c r="L529" s="71">
        <f t="shared" si="90"/>
        <v>770.00000000000011</v>
      </c>
      <c r="M529" s="118">
        <v>2128</v>
      </c>
      <c r="N529" s="69">
        <f t="shared" si="91"/>
        <v>4963</v>
      </c>
      <c r="O529" s="69"/>
      <c r="P529" s="69">
        <f t="shared" si="92"/>
        <v>4137</v>
      </c>
      <c r="Q529" s="59">
        <f t="shared" si="93"/>
        <v>9187.380000000001</v>
      </c>
      <c r="R529" s="59">
        <f t="shared" si="94"/>
        <v>10703</v>
      </c>
      <c r="S529" s="69">
        <f t="shared" si="88"/>
        <v>60812.619999999995</v>
      </c>
      <c r="T529" s="72" t="s">
        <v>39</v>
      </c>
    </row>
    <row r="530" spans="1:20" s="48" customFormat="1" x14ac:dyDescent="0.25">
      <c r="A530" s="86">
        <v>524</v>
      </c>
      <c r="B530" s="55" t="s">
        <v>759</v>
      </c>
      <c r="C530" s="55" t="s">
        <v>855</v>
      </c>
      <c r="D530" s="55" t="s">
        <v>231</v>
      </c>
      <c r="E530" s="55" t="s">
        <v>85</v>
      </c>
      <c r="F530" s="56" t="s">
        <v>862</v>
      </c>
      <c r="G530" s="57">
        <v>50000</v>
      </c>
      <c r="H530" s="57">
        <v>1854</v>
      </c>
      <c r="I530" s="59">
        <v>25</v>
      </c>
      <c r="J530" s="103">
        <v>1435</v>
      </c>
      <c r="K530" s="96">
        <f t="shared" si="89"/>
        <v>3549.9999999999995</v>
      </c>
      <c r="L530" s="71">
        <f t="shared" si="90"/>
        <v>550</v>
      </c>
      <c r="M530" s="102">
        <v>1520</v>
      </c>
      <c r="N530" s="59">
        <f t="shared" si="91"/>
        <v>3545.0000000000005</v>
      </c>
      <c r="O530" s="59"/>
      <c r="P530" s="59">
        <f t="shared" si="92"/>
        <v>2955</v>
      </c>
      <c r="Q530" s="59">
        <f t="shared" si="93"/>
        <v>4834</v>
      </c>
      <c r="R530" s="59">
        <f t="shared" si="94"/>
        <v>7645</v>
      </c>
      <c r="S530" s="59">
        <f t="shared" si="88"/>
        <v>45166</v>
      </c>
      <c r="T530" s="72" t="s">
        <v>39</v>
      </c>
    </row>
    <row r="531" spans="1:20" s="39" customFormat="1" x14ac:dyDescent="0.25">
      <c r="A531" s="86">
        <v>525</v>
      </c>
      <c r="B531" s="55" t="s">
        <v>649</v>
      </c>
      <c r="C531" s="55" t="s">
        <v>855</v>
      </c>
      <c r="D531" s="55" t="s">
        <v>231</v>
      </c>
      <c r="E531" s="55" t="s">
        <v>150</v>
      </c>
      <c r="F531" s="56" t="s">
        <v>863</v>
      </c>
      <c r="G531" s="57">
        <v>45000</v>
      </c>
      <c r="H531" s="58">
        <v>891.01</v>
      </c>
      <c r="I531" s="59">
        <v>25</v>
      </c>
      <c r="J531" s="103">
        <v>1291.5</v>
      </c>
      <c r="K531" s="96">
        <f t="shared" si="89"/>
        <v>3194.9999999999995</v>
      </c>
      <c r="L531" s="71">
        <f t="shared" si="90"/>
        <v>495.00000000000006</v>
      </c>
      <c r="M531" s="102">
        <v>1368</v>
      </c>
      <c r="N531" s="59">
        <f t="shared" si="91"/>
        <v>3190.5</v>
      </c>
      <c r="O531" s="59"/>
      <c r="P531" s="59">
        <f t="shared" si="92"/>
        <v>2659.5</v>
      </c>
      <c r="Q531" s="59">
        <f t="shared" si="93"/>
        <v>3575.51</v>
      </c>
      <c r="R531" s="59">
        <f t="shared" si="94"/>
        <v>6880.5</v>
      </c>
      <c r="S531" s="59">
        <f t="shared" si="88"/>
        <v>41424.49</v>
      </c>
      <c r="T531" s="72" t="s">
        <v>39</v>
      </c>
    </row>
    <row r="532" spans="1:20" s="39" customFormat="1" x14ac:dyDescent="0.25">
      <c r="A532" s="86">
        <v>526</v>
      </c>
      <c r="B532" s="55" t="s">
        <v>650</v>
      </c>
      <c r="C532" s="55" t="s">
        <v>855</v>
      </c>
      <c r="D532" s="55" t="s">
        <v>231</v>
      </c>
      <c r="E532" s="55" t="s">
        <v>150</v>
      </c>
      <c r="F532" s="56" t="s">
        <v>863</v>
      </c>
      <c r="G532" s="57">
        <v>45000</v>
      </c>
      <c r="H532" s="93">
        <v>1148.33</v>
      </c>
      <c r="I532" s="59">
        <v>25</v>
      </c>
      <c r="J532" s="103">
        <v>1291.5</v>
      </c>
      <c r="K532" s="96">
        <f t="shared" si="89"/>
        <v>3194.9999999999995</v>
      </c>
      <c r="L532" s="71">
        <f t="shared" si="90"/>
        <v>495.00000000000006</v>
      </c>
      <c r="M532" s="102">
        <v>1368</v>
      </c>
      <c r="N532" s="59">
        <f t="shared" si="91"/>
        <v>3190.5</v>
      </c>
      <c r="O532" s="59"/>
      <c r="P532" s="59">
        <f t="shared" si="92"/>
        <v>2659.5</v>
      </c>
      <c r="Q532" s="59">
        <f t="shared" si="93"/>
        <v>3832.83</v>
      </c>
      <c r="R532" s="59">
        <f t="shared" si="94"/>
        <v>6880.5</v>
      </c>
      <c r="S532" s="59">
        <f t="shared" si="88"/>
        <v>41167.17</v>
      </c>
      <c r="T532" s="72" t="s">
        <v>39</v>
      </c>
    </row>
    <row r="533" spans="1:20" s="39" customFormat="1" x14ac:dyDescent="0.25">
      <c r="A533" s="86">
        <v>527</v>
      </c>
      <c r="B533" s="55" t="s">
        <v>651</v>
      </c>
      <c r="C533" s="55" t="s">
        <v>855</v>
      </c>
      <c r="D533" s="55" t="s">
        <v>231</v>
      </c>
      <c r="E533" s="55" t="s">
        <v>150</v>
      </c>
      <c r="F533" s="56" t="s">
        <v>863</v>
      </c>
      <c r="G533" s="57">
        <v>45000</v>
      </c>
      <c r="H533" s="93">
        <v>1148.33</v>
      </c>
      <c r="I533" s="59">
        <v>25</v>
      </c>
      <c r="J533" s="103">
        <v>1291.5</v>
      </c>
      <c r="K533" s="96">
        <f t="shared" si="89"/>
        <v>3194.9999999999995</v>
      </c>
      <c r="L533" s="71">
        <f t="shared" si="90"/>
        <v>495.00000000000006</v>
      </c>
      <c r="M533" s="102">
        <v>1368</v>
      </c>
      <c r="N533" s="59">
        <f t="shared" si="91"/>
        <v>3190.5</v>
      </c>
      <c r="O533" s="59"/>
      <c r="P533" s="59">
        <f t="shared" si="92"/>
        <v>2659.5</v>
      </c>
      <c r="Q533" s="59">
        <f t="shared" si="93"/>
        <v>3832.83</v>
      </c>
      <c r="R533" s="59">
        <f t="shared" si="94"/>
        <v>6880.5</v>
      </c>
      <c r="S533" s="59">
        <f t="shared" si="88"/>
        <v>41167.17</v>
      </c>
      <c r="T533" s="72" t="s">
        <v>39</v>
      </c>
    </row>
    <row r="534" spans="1:20" s="39" customFormat="1" x14ac:dyDescent="0.25">
      <c r="A534" s="86">
        <v>528</v>
      </c>
      <c r="B534" s="55" t="s">
        <v>1024</v>
      </c>
      <c r="C534" s="55" t="s">
        <v>854</v>
      </c>
      <c r="D534" s="55" t="s">
        <v>231</v>
      </c>
      <c r="E534" s="55" t="s">
        <v>150</v>
      </c>
      <c r="F534" s="56" t="s">
        <v>863</v>
      </c>
      <c r="G534" s="57">
        <v>45000</v>
      </c>
      <c r="H534" s="93">
        <v>1148.33</v>
      </c>
      <c r="I534" s="59">
        <v>25</v>
      </c>
      <c r="J534" s="103">
        <v>1291.5</v>
      </c>
      <c r="K534" s="96">
        <f t="shared" si="89"/>
        <v>3194.9999999999995</v>
      </c>
      <c r="L534" s="71">
        <f t="shared" si="90"/>
        <v>495.00000000000006</v>
      </c>
      <c r="M534" s="102">
        <v>1368</v>
      </c>
      <c r="N534" s="59">
        <f t="shared" si="91"/>
        <v>3190.5</v>
      </c>
      <c r="O534" s="59"/>
      <c r="P534" s="59">
        <f t="shared" si="92"/>
        <v>2659.5</v>
      </c>
      <c r="Q534" s="59">
        <f t="shared" si="93"/>
        <v>3832.83</v>
      </c>
      <c r="R534" s="59">
        <f t="shared" si="94"/>
        <v>6880.5</v>
      </c>
      <c r="S534" s="59">
        <f t="shared" si="88"/>
        <v>41167.17</v>
      </c>
      <c r="T534" s="72" t="s">
        <v>39</v>
      </c>
    </row>
    <row r="535" spans="1:20" s="39" customFormat="1" x14ac:dyDescent="0.25">
      <c r="A535" s="86">
        <v>529</v>
      </c>
      <c r="B535" s="55" t="s">
        <v>653</v>
      </c>
      <c r="C535" s="55" t="s">
        <v>854</v>
      </c>
      <c r="D535" s="55" t="s">
        <v>231</v>
      </c>
      <c r="E535" s="55" t="s">
        <v>150</v>
      </c>
      <c r="F535" s="56" t="s">
        <v>863</v>
      </c>
      <c r="G535" s="57">
        <v>45000</v>
      </c>
      <c r="H535" s="93">
        <v>1148.33</v>
      </c>
      <c r="I535" s="59">
        <v>25</v>
      </c>
      <c r="J535" s="103">
        <v>1291.5</v>
      </c>
      <c r="K535" s="96">
        <f t="shared" si="89"/>
        <v>3194.9999999999995</v>
      </c>
      <c r="L535" s="71">
        <f t="shared" si="90"/>
        <v>495.00000000000006</v>
      </c>
      <c r="M535" s="102">
        <v>1368</v>
      </c>
      <c r="N535" s="59">
        <f t="shared" si="91"/>
        <v>3190.5</v>
      </c>
      <c r="O535" s="59"/>
      <c r="P535" s="59">
        <f t="shared" si="92"/>
        <v>2659.5</v>
      </c>
      <c r="Q535" s="59">
        <f t="shared" si="93"/>
        <v>3832.83</v>
      </c>
      <c r="R535" s="59">
        <f t="shared" si="94"/>
        <v>6880.5</v>
      </c>
      <c r="S535" s="59">
        <f t="shared" si="88"/>
        <v>41167.17</v>
      </c>
      <c r="T535" s="72" t="s">
        <v>39</v>
      </c>
    </row>
    <row r="536" spans="1:20" s="39" customFormat="1" x14ac:dyDescent="0.25">
      <c r="A536" s="86">
        <v>530</v>
      </c>
      <c r="B536" s="55" t="s">
        <v>547</v>
      </c>
      <c r="C536" s="55" t="s">
        <v>854</v>
      </c>
      <c r="D536" s="55" t="s">
        <v>231</v>
      </c>
      <c r="E536" s="55" t="s">
        <v>130</v>
      </c>
      <c r="F536" s="56" t="s">
        <v>863</v>
      </c>
      <c r="G536" s="57">
        <v>70000</v>
      </c>
      <c r="H536" s="57">
        <v>5025.38</v>
      </c>
      <c r="I536" s="59">
        <v>25</v>
      </c>
      <c r="J536" s="103">
        <v>2009</v>
      </c>
      <c r="K536" s="96">
        <f t="shared" si="89"/>
        <v>4970</v>
      </c>
      <c r="L536" s="71">
        <f t="shared" si="90"/>
        <v>770.00000000000011</v>
      </c>
      <c r="M536" s="102">
        <v>2128</v>
      </c>
      <c r="N536" s="59">
        <f t="shared" si="91"/>
        <v>4963</v>
      </c>
      <c r="O536" s="59"/>
      <c r="P536" s="59">
        <f t="shared" si="92"/>
        <v>4137</v>
      </c>
      <c r="Q536" s="59">
        <f t="shared" si="93"/>
        <v>9187.380000000001</v>
      </c>
      <c r="R536" s="59">
        <f t="shared" si="94"/>
        <v>10703</v>
      </c>
      <c r="S536" s="59">
        <f t="shared" si="88"/>
        <v>60812.619999999995</v>
      </c>
      <c r="T536" s="72" t="s">
        <v>39</v>
      </c>
    </row>
    <row r="537" spans="1:20" s="39" customFormat="1" x14ac:dyDescent="0.25">
      <c r="A537" s="86">
        <v>531</v>
      </c>
      <c r="B537" s="55" t="s">
        <v>652</v>
      </c>
      <c r="C537" s="55" t="s">
        <v>854</v>
      </c>
      <c r="D537" s="55" t="s">
        <v>231</v>
      </c>
      <c r="E537" s="55" t="s">
        <v>823</v>
      </c>
      <c r="F537" s="56" t="s">
        <v>863</v>
      </c>
      <c r="G537" s="57">
        <v>41000</v>
      </c>
      <c r="H537" s="58">
        <v>583.79</v>
      </c>
      <c r="I537" s="59">
        <v>25</v>
      </c>
      <c r="J537" s="103">
        <v>1176.7</v>
      </c>
      <c r="K537" s="96">
        <f t="shared" si="89"/>
        <v>2910.9999999999995</v>
      </c>
      <c r="L537" s="71">
        <f t="shared" si="90"/>
        <v>451.00000000000006</v>
      </c>
      <c r="M537" s="102">
        <v>1246.4000000000001</v>
      </c>
      <c r="N537" s="59">
        <f t="shared" si="91"/>
        <v>2906.9</v>
      </c>
      <c r="O537" s="59"/>
      <c r="P537" s="59">
        <f t="shared" si="92"/>
        <v>2423.1000000000004</v>
      </c>
      <c r="Q537" s="59">
        <f t="shared" si="93"/>
        <v>3031.8900000000003</v>
      </c>
      <c r="R537" s="59">
        <f t="shared" si="94"/>
        <v>6268.9</v>
      </c>
      <c r="S537" s="59">
        <f t="shared" si="88"/>
        <v>37968.11</v>
      </c>
      <c r="T537" s="72" t="s">
        <v>39</v>
      </c>
    </row>
    <row r="538" spans="1:20" s="39" customFormat="1" x14ac:dyDescent="0.25">
      <c r="A538" s="86">
        <v>532</v>
      </c>
      <c r="B538" s="55" t="s">
        <v>654</v>
      </c>
      <c r="C538" s="55" t="s">
        <v>854</v>
      </c>
      <c r="D538" s="55" t="s">
        <v>231</v>
      </c>
      <c r="E538" s="55" t="s">
        <v>823</v>
      </c>
      <c r="F538" s="56" t="s">
        <v>863</v>
      </c>
      <c r="G538" s="57">
        <v>41000</v>
      </c>
      <c r="H538" s="58">
        <v>326.47000000000003</v>
      </c>
      <c r="I538" s="59">
        <v>25</v>
      </c>
      <c r="J538" s="103">
        <v>1176.7</v>
      </c>
      <c r="K538" s="96">
        <f t="shared" si="89"/>
        <v>2910.9999999999995</v>
      </c>
      <c r="L538" s="71">
        <f t="shared" si="90"/>
        <v>451.00000000000006</v>
      </c>
      <c r="M538" s="102">
        <v>1246.4000000000001</v>
      </c>
      <c r="N538" s="59">
        <f t="shared" si="91"/>
        <v>2906.9</v>
      </c>
      <c r="O538" s="59"/>
      <c r="P538" s="59">
        <f t="shared" si="92"/>
        <v>2423.1000000000004</v>
      </c>
      <c r="Q538" s="59">
        <f t="shared" si="93"/>
        <v>2774.57</v>
      </c>
      <c r="R538" s="59">
        <f t="shared" si="94"/>
        <v>6268.9</v>
      </c>
      <c r="S538" s="59">
        <f t="shared" si="88"/>
        <v>38225.43</v>
      </c>
      <c r="T538" s="72" t="s">
        <v>39</v>
      </c>
    </row>
    <row r="539" spans="1:20" s="39" customFormat="1" x14ac:dyDescent="0.25">
      <c r="A539" s="86">
        <v>533</v>
      </c>
      <c r="B539" s="55" t="s">
        <v>655</v>
      </c>
      <c r="C539" s="55" t="s">
        <v>855</v>
      </c>
      <c r="D539" s="55" t="s">
        <v>231</v>
      </c>
      <c r="E539" s="55" t="s">
        <v>823</v>
      </c>
      <c r="F539" s="56" t="s">
        <v>863</v>
      </c>
      <c r="G539" s="57">
        <v>41000</v>
      </c>
      <c r="H539" s="58">
        <v>583.79</v>
      </c>
      <c r="I539" s="59">
        <v>25</v>
      </c>
      <c r="J539" s="103">
        <v>1176.7</v>
      </c>
      <c r="K539" s="96">
        <f t="shared" si="89"/>
        <v>2910.9999999999995</v>
      </c>
      <c r="L539" s="71">
        <f t="shared" si="90"/>
        <v>451.00000000000006</v>
      </c>
      <c r="M539" s="102">
        <v>1246.4000000000001</v>
      </c>
      <c r="N539" s="59">
        <f t="shared" si="91"/>
        <v>2906.9</v>
      </c>
      <c r="O539" s="59"/>
      <c r="P539" s="59">
        <f t="shared" si="92"/>
        <v>2423.1000000000004</v>
      </c>
      <c r="Q539" s="59">
        <f t="shared" si="93"/>
        <v>3031.8900000000003</v>
      </c>
      <c r="R539" s="59">
        <f t="shared" si="94"/>
        <v>6268.9</v>
      </c>
      <c r="S539" s="59">
        <f t="shared" si="88"/>
        <v>37968.11</v>
      </c>
      <c r="T539" s="72" t="s">
        <v>39</v>
      </c>
    </row>
    <row r="540" spans="1:20" s="48" customFormat="1" x14ac:dyDescent="0.25">
      <c r="A540" s="86">
        <v>534</v>
      </c>
      <c r="B540" s="55" t="s">
        <v>758</v>
      </c>
      <c r="C540" s="55" t="s">
        <v>855</v>
      </c>
      <c r="D540" s="55" t="s">
        <v>231</v>
      </c>
      <c r="E540" s="55" t="s">
        <v>144</v>
      </c>
      <c r="F540" s="56" t="s">
        <v>862</v>
      </c>
      <c r="G540" s="57">
        <v>41000</v>
      </c>
      <c r="H540" s="58">
        <v>583.79</v>
      </c>
      <c r="I540" s="59">
        <v>25</v>
      </c>
      <c r="J540" s="103">
        <v>1176.7</v>
      </c>
      <c r="K540" s="96">
        <f t="shared" si="89"/>
        <v>2910.9999999999995</v>
      </c>
      <c r="L540" s="71">
        <f t="shared" si="90"/>
        <v>451.00000000000006</v>
      </c>
      <c r="M540" s="102">
        <v>1246.4000000000001</v>
      </c>
      <c r="N540" s="59">
        <f t="shared" si="91"/>
        <v>2906.9</v>
      </c>
      <c r="O540" s="59"/>
      <c r="P540" s="59">
        <f t="shared" si="92"/>
        <v>2423.1000000000004</v>
      </c>
      <c r="Q540" s="59">
        <f t="shared" si="93"/>
        <v>3031.8900000000003</v>
      </c>
      <c r="R540" s="59">
        <f t="shared" si="94"/>
        <v>6268.9</v>
      </c>
      <c r="S540" s="59">
        <f t="shared" si="88"/>
        <v>37968.11</v>
      </c>
      <c r="T540" s="72" t="s">
        <v>39</v>
      </c>
    </row>
    <row r="541" spans="1:20" s="39" customFormat="1" x14ac:dyDescent="0.25">
      <c r="A541" s="86">
        <v>535</v>
      </c>
      <c r="B541" s="55" t="s">
        <v>782</v>
      </c>
      <c r="C541" s="55" t="s">
        <v>855</v>
      </c>
      <c r="D541" s="55" t="s">
        <v>231</v>
      </c>
      <c r="E541" s="55" t="s">
        <v>792</v>
      </c>
      <c r="F541" s="56" t="s">
        <v>863</v>
      </c>
      <c r="G541" s="57">
        <v>50000</v>
      </c>
      <c r="H541" s="93">
        <v>1854</v>
      </c>
      <c r="I541" s="59">
        <v>25</v>
      </c>
      <c r="J541" s="103">
        <v>1435</v>
      </c>
      <c r="K541" s="96">
        <f t="shared" si="89"/>
        <v>3549.9999999999995</v>
      </c>
      <c r="L541" s="71">
        <f t="shared" si="90"/>
        <v>550</v>
      </c>
      <c r="M541" s="102">
        <v>1520</v>
      </c>
      <c r="N541" s="59">
        <f t="shared" si="91"/>
        <v>3545.0000000000005</v>
      </c>
      <c r="O541" s="59"/>
      <c r="P541" s="59">
        <f t="shared" si="92"/>
        <v>2955</v>
      </c>
      <c r="Q541" s="59">
        <f t="shared" si="93"/>
        <v>4834</v>
      </c>
      <c r="R541" s="59">
        <f t="shared" si="94"/>
        <v>7645</v>
      </c>
      <c r="S541" s="59">
        <f t="shared" si="88"/>
        <v>45166</v>
      </c>
      <c r="T541" s="72" t="s">
        <v>39</v>
      </c>
    </row>
    <row r="542" spans="1:20" s="39" customFormat="1" x14ac:dyDescent="0.25">
      <c r="A542" s="86">
        <v>536</v>
      </c>
      <c r="B542" s="55" t="s">
        <v>750</v>
      </c>
      <c r="C542" s="55" t="s">
        <v>854</v>
      </c>
      <c r="D542" s="55" t="s">
        <v>231</v>
      </c>
      <c r="E542" s="55" t="s">
        <v>789</v>
      </c>
      <c r="F542" s="56" t="s">
        <v>863</v>
      </c>
      <c r="G542" s="57">
        <v>42000</v>
      </c>
      <c r="H542" s="58">
        <v>724.92</v>
      </c>
      <c r="I542" s="59">
        <v>25</v>
      </c>
      <c r="J542" s="103">
        <v>1205.4000000000001</v>
      </c>
      <c r="K542" s="96">
        <f t="shared" si="89"/>
        <v>2981.9999999999995</v>
      </c>
      <c r="L542" s="71">
        <f t="shared" si="90"/>
        <v>462.00000000000006</v>
      </c>
      <c r="M542" s="102">
        <v>1276.8</v>
      </c>
      <c r="N542" s="59">
        <f t="shared" si="91"/>
        <v>2977.8</v>
      </c>
      <c r="O542" s="59"/>
      <c r="P542" s="59">
        <f t="shared" si="92"/>
        <v>2482.1999999999998</v>
      </c>
      <c r="Q542" s="59">
        <f t="shared" si="93"/>
        <v>3232.12</v>
      </c>
      <c r="R542" s="59">
        <f t="shared" si="94"/>
        <v>6421.7999999999993</v>
      </c>
      <c r="S542" s="59">
        <f t="shared" si="88"/>
        <v>38767.879999999997</v>
      </c>
      <c r="T542" s="72" t="s">
        <v>39</v>
      </c>
    </row>
    <row r="543" spans="1:20" s="39" customFormat="1" x14ac:dyDescent="0.25">
      <c r="A543" s="86">
        <v>537</v>
      </c>
      <c r="B543" s="55" t="s">
        <v>665</v>
      </c>
      <c r="C543" s="55" t="s">
        <v>854</v>
      </c>
      <c r="D543" s="55" t="s">
        <v>231</v>
      </c>
      <c r="E543" s="55" t="s">
        <v>165</v>
      </c>
      <c r="F543" s="56" t="s">
        <v>862</v>
      </c>
      <c r="G543" s="57">
        <v>25000</v>
      </c>
      <c r="H543" s="58">
        <v>0</v>
      </c>
      <c r="I543" s="59">
        <v>25</v>
      </c>
      <c r="J543" s="103">
        <v>717.5</v>
      </c>
      <c r="K543" s="96">
        <f t="shared" si="89"/>
        <v>1774.9999999999998</v>
      </c>
      <c r="L543" s="71">
        <f t="shared" si="90"/>
        <v>275</v>
      </c>
      <c r="M543" s="102">
        <v>760</v>
      </c>
      <c r="N543" s="59">
        <f t="shared" si="91"/>
        <v>1772.5000000000002</v>
      </c>
      <c r="O543" s="59"/>
      <c r="P543" s="59">
        <f t="shared" si="92"/>
        <v>1477.5</v>
      </c>
      <c r="Q543" s="59">
        <f t="shared" si="93"/>
        <v>1502.5</v>
      </c>
      <c r="R543" s="59">
        <f t="shared" si="94"/>
        <v>3822.5</v>
      </c>
      <c r="S543" s="59">
        <f t="shared" si="88"/>
        <v>23497.5</v>
      </c>
      <c r="T543" s="72" t="s">
        <v>39</v>
      </c>
    </row>
    <row r="544" spans="1:20" s="39" customFormat="1" x14ac:dyDescent="0.25">
      <c r="A544" s="86">
        <v>538</v>
      </c>
      <c r="B544" s="55" t="s">
        <v>656</v>
      </c>
      <c r="C544" s="55" t="s">
        <v>854</v>
      </c>
      <c r="D544" s="55" t="s">
        <v>231</v>
      </c>
      <c r="E544" s="55" t="s">
        <v>88</v>
      </c>
      <c r="F544" s="56" t="s">
        <v>863</v>
      </c>
      <c r="G544" s="57">
        <v>25000</v>
      </c>
      <c r="H544" s="58">
        <v>0</v>
      </c>
      <c r="I544" s="59">
        <v>25</v>
      </c>
      <c r="J544" s="103">
        <v>717.5</v>
      </c>
      <c r="K544" s="96">
        <f t="shared" si="89"/>
        <v>1774.9999999999998</v>
      </c>
      <c r="L544" s="71">
        <f t="shared" si="90"/>
        <v>275</v>
      </c>
      <c r="M544" s="102">
        <v>760</v>
      </c>
      <c r="N544" s="59">
        <f t="shared" si="91"/>
        <v>1772.5000000000002</v>
      </c>
      <c r="O544" s="59"/>
      <c r="P544" s="59">
        <f t="shared" si="92"/>
        <v>1477.5</v>
      </c>
      <c r="Q544" s="59">
        <f t="shared" si="93"/>
        <v>1502.5</v>
      </c>
      <c r="R544" s="59">
        <f t="shared" si="94"/>
        <v>3822.5</v>
      </c>
      <c r="S544" s="59">
        <f t="shared" si="88"/>
        <v>23497.5</v>
      </c>
      <c r="T544" s="72" t="s">
        <v>39</v>
      </c>
    </row>
    <row r="545" spans="1:20" s="39" customFormat="1" x14ac:dyDescent="0.25">
      <c r="A545" s="86">
        <v>539</v>
      </c>
      <c r="B545" s="55" t="s">
        <v>643</v>
      </c>
      <c r="C545" s="55" t="s">
        <v>854</v>
      </c>
      <c r="D545" s="55" t="s">
        <v>231</v>
      </c>
      <c r="E545" s="55" t="s">
        <v>95</v>
      </c>
      <c r="F545" s="56" t="s">
        <v>863</v>
      </c>
      <c r="G545" s="57">
        <v>25000</v>
      </c>
      <c r="H545" s="58">
        <v>0</v>
      </c>
      <c r="I545" s="59">
        <v>25</v>
      </c>
      <c r="J545" s="103">
        <v>717.5</v>
      </c>
      <c r="K545" s="96">
        <f t="shared" si="89"/>
        <v>1774.9999999999998</v>
      </c>
      <c r="L545" s="71">
        <f t="shared" si="90"/>
        <v>275</v>
      </c>
      <c r="M545" s="102">
        <v>760</v>
      </c>
      <c r="N545" s="59">
        <f t="shared" si="91"/>
        <v>1772.5000000000002</v>
      </c>
      <c r="O545" s="59"/>
      <c r="P545" s="59">
        <f t="shared" si="92"/>
        <v>1477.5</v>
      </c>
      <c r="Q545" s="59">
        <f t="shared" si="93"/>
        <v>1502.5</v>
      </c>
      <c r="R545" s="59">
        <f t="shared" si="94"/>
        <v>3822.5</v>
      </c>
      <c r="S545" s="59">
        <f t="shared" si="88"/>
        <v>23497.5</v>
      </c>
      <c r="T545" s="72" t="s">
        <v>39</v>
      </c>
    </row>
    <row r="546" spans="1:20" s="39" customFormat="1" x14ac:dyDescent="0.25">
      <c r="A546" s="86">
        <v>540</v>
      </c>
      <c r="B546" s="55" t="s">
        <v>644</v>
      </c>
      <c r="C546" s="55" t="s">
        <v>854</v>
      </c>
      <c r="D546" s="55" t="s">
        <v>231</v>
      </c>
      <c r="E546" s="55" t="s">
        <v>95</v>
      </c>
      <c r="F546" s="56" t="s">
        <v>863</v>
      </c>
      <c r="G546" s="57">
        <v>25000</v>
      </c>
      <c r="H546" s="58">
        <v>0</v>
      </c>
      <c r="I546" s="59">
        <v>25</v>
      </c>
      <c r="J546" s="103">
        <v>717.5</v>
      </c>
      <c r="K546" s="96">
        <f t="shared" si="89"/>
        <v>1774.9999999999998</v>
      </c>
      <c r="L546" s="71">
        <f t="shared" si="90"/>
        <v>275</v>
      </c>
      <c r="M546" s="102">
        <v>760</v>
      </c>
      <c r="N546" s="59">
        <f t="shared" si="91"/>
        <v>1772.5000000000002</v>
      </c>
      <c r="O546" s="59"/>
      <c r="P546" s="59">
        <f t="shared" si="92"/>
        <v>1477.5</v>
      </c>
      <c r="Q546" s="59">
        <f t="shared" si="93"/>
        <v>1502.5</v>
      </c>
      <c r="R546" s="59">
        <f t="shared" si="94"/>
        <v>3822.5</v>
      </c>
      <c r="S546" s="59">
        <f t="shared" si="88"/>
        <v>23497.5</v>
      </c>
      <c r="T546" s="72" t="s">
        <v>39</v>
      </c>
    </row>
    <row r="547" spans="1:20" s="39" customFormat="1" x14ac:dyDescent="0.25">
      <c r="A547" s="86">
        <v>541</v>
      </c>
      <c r="B547" s="55" t="s">
        <v>645</v>
      </c>
      <c r="C547" s="55" t="s">
        <v>854</v>
      </c>
      <c r="D547" s="55" t="s">
        <v>231</v>
      </c>
      <c r="E547" s="55" t="s">
        <v>95</v>
      </c>
      <c r="F547" s="56" t="s">
        <v>863</v>
      </c>
      <c r="G547" s="57">
        <v>25000</v>
      </c>
      <c r="H547" s="58">
        <v>0</v>
      </c>
      <c r="I547" s="59">
        <v>25</v>
      </c>
      <c r="J547" s="103">
        <v>717.5</v>
      </c>
      <c r="K547" s="96">
        <f t="shared" si="89"/>
        <v>1774.9999999999998</v>
      </c>
      <c r="L547" s="71">
        <f t="shared" si="90"/>
        <v>275</v>
      </c>
      <c r="M547" s="102">
        <v>760</v>
      </c>
      <c r="N547" s="59">
        <f t="shared" si="91"/>
        <v>1772.5000000000002</v>
      </c>
      <c r="O547" s="59"/>
      <c r="P547" s="59">
        <f t="shared" si="92"/>
        <v>1477.5</v>
      </c>
      <c r="Q547" s="59">
        <f t="shared" si="93"/>
        <v>1502.5</v>
      </c>
      <c r="R547" s="59">
        <f t="shared" si="94"/>
        <v>3822.5</v>
      </c>
      <c r="S547" s="59">
        <f t="shared" si="88"/>
        <v>23497.5</v>
      </c>
      <c r="T547" s="72" t="s">
        <v>39</v>
      </c>
    </row>
    <row r="548" spans="1:20" s="39" customFormat="1" x14ac:dyDescent="0.25">
      <c r="A548" s="86">
        <v>542</v>
      </c>
      <c r="B548" s="55" t="s">
        <v>646</v>
      </c>
      <c r="C548" s="55" t="s">
        <v>854</v>
      </c>
      <c r="D548" s="55" t="s">
        <v>231</v>
      </c>
      <c r="E548" s="55" t="s">
        <v>33</v>
      </c>
      <c r="F548" s="56" t="s">
        <v>863</v>
      </c>
      <c r="G548" s="57">
        <v>25000</v>
      </c>
      <c r="H548" s="58">
        <v>0</v>
      </c>
      <c r="I548" s="59">
        <v>25</v>
      </c>
      <c r="J548" s="103">
        <v>717.5</v>
      </c>
      <c r="K548" s="96">
        <f t="shared" si="89"/>
        <v>1774.9999999999998</v>
      </c>
      <c r="L548" s="71">
        <f t="shared" si="90"/>
        <v>275</v>
      </c>
      <c r="M548" s="102">
        <v>760</v>
      </c>
      <c r="N548" s="59">
        <f t="shared" si="91"/>
        <v>1772.5000000000002</v>
      </c>
      <c r="O548" s="59"/>
      <c r="P548" s="59">
        <f t="shared" si="92"/>
        <v>1477.5</v>
      </c>
      <c r="Q548" s="59">
        <f t="shared" si="93"/>
        <v>1502.5</v>
      </c>
      <c r="R548" s="59">
        <f t="shared" si="94"/>
        <v>3822.5</v>
      </c>
      <c r="S548" s="59">
        <f t="shared" si="88"/>
        <v>23497.5</v>
      </c>
      <c r="T548" s="72" t="s">
        <v>39</v>
      </c>
    </row>
    <row r="549" spans="1:20" s="39" customFormat="1" x14ac:dyDescent="0.25">
      <c r="A549" s="86">
        <v>543</v>
      </c>
      <c r="B549" s="55" t="s">
        <v>647</v>
      </c>
      <c r="C549" s="55" t="s">
        <v>854</v>
      </c>
      <c r="D549" s="55" t="s">
        <v>231</v>
      </c>
      <c r="E549" s="55" t="s">
        <v>33</v>
      </c>
      <c r="F549" s="56" t="s">
        <v>863</v>
      </c>
      <c r="G549" s="57">
        <v>25000</v>
      </c>
      <c r="H549" s="58">
        <v>0</v>
      </c>
      <c r="I549" s="59">
        <v>25</v>
      </c>
      <c r="J549" s="103">
        <v>717.5</v>
      </c>
      <c r="K549" s="96">
        <f t="shared" si="89"/>
        <v>1774.9999999999998</v>
      </c>
      <c r="L549" s="71">
        <f t="shared" si="90"/>
        <v>275</v>
      </c>
      <c r="M549" s="102">
        <v>760</v>
      </c>
      <c r="N549" s="59">
        <f t="shared" si="91"/>
        <v>1772.5000000000002</v>
      </c>
      <c r="O549" s="59"/>
      <c r="P549" s="59">
        <f t="shared" si="92"/>
        <v>1477.5</v>
      </c>
      <c r="Q549" s="59">
        <f t="shared" si="93"/>
        <v>1502.5</v>
      </c>
      <c r="R549" s="59">
        <f t="shared" si="94"/>
        <v>3822.5</v>
      </c>
      <c r="S549" s="59">
        <f t="shared" si="88"/>
        <v>23497.5</v>
      </c>
      <c r="T549" s="72" t="s">
        <v>39</v>
      </c>
    </row>
    <row r="550" spans="1:20" s="39" customFormat="1" x14ac:dyDescent="0.25">
      <c r="A550" s="86">
        <v>544</v>
      </c>
      <c r="B550" s="55" t="s">
        <v>648</v>
      </c>
      <c r="C550" s="55" t="s">
        <v>854</v>
      </c>
      <c r="D550" s="55" t="s">
        <v>231</v>
      </c>
      <c r="E550" s="55" t="s">
        <v>33</v>
      </c>
      <c r="F550" s="56" t="s">
        <v>862</v>
      </c>
      <c r="G550" s="57">
        <v>25000</v>
      </c>
      <c r="H550" s="58">
        <v>0</v>
      </c>
      <c r="I550" s="59">
        <v>25</v>
      </c>
      <c r="J550" s="103">
        <v>717.5</v>
      </c>
      <c r="K550" s="96">
        <f t="shared" si="89"/>
        <v>1774.9999999999998</v>
      </c>
      <c r="L550" s="71">
        <f t="shared" si="90"/>
        <v>275</v>
      </c>
      <c r="M550" s="102">
        <v>760</v>
      </c>
      <c r="N550" s="59">
        <f t="shared" si="91"/>
        <v>1772.5000000000002</v>
      </c>
      <c r="O550" s="59"/>
      <c r="P550" s="59">
        <f t="shared" si="92"/>
        <v>1477.5</v>
      </c>
      <c r="Q550" s="59">
        <f t="shared" si="93"/>
        <v>1502.5</v>
      </c>
      <c r="R550" s="59">
        <f t="shared" si="94"/>
        <v>3822.5</v>
      </c>
      <c r="S550" s="59">
        <f t="shared" si="88"/>
        <v>23497.5</v>
      </c>
      <c r="T550" s="72" t="s">
        <v>39</v>
      </c>
    </row>
    <row r="551" spans="1:20" s="39" customFormat="1" x14ac:dyDescent="0.25">
      <c r="A551" s="86">
        <v>545</v>
      </c>
      <c r="B551" s="55" t="s">
        <v>662</v>
      </c>
      <c r="C551" s="55" t="s">
        <v>855</v>
      </c>
      <c r="D551" s="55" t="s">
        <v>231</v>
      </c>
      <c r="E551" s="55" t="s">
        <v>33</v>
      </c>
      <c r="F551" s="56" t="s">
        <v>862</v>
      </c>
      <c r="G551" s="57">
        <v>25000</v>
      </c>
      <c r="H551" s="58">
        <v>0</v>
      </c>
      <c r="I551" s="59">
        <v>25</v>
      </c>
      <c r="J551" s="103">
        <v>717.5</v>
      </c>
      <c r="K551" s="96">
        <f t="shared" si="89"/>
        <v>1774.9999999999998</v>
      </c>
      <c r="L551" s="71">
        <f t="shared" si="90"/>
        <v>275</v>
      </c>
      <c r="M551" s="102">
        <v>760</v>
      </c>
      <c r="N551" s="59">
        <f t="shared" si="91"/>
        <v>1772.5000000000002</v>
      </c>
      <c r="O551" s="59"/>
      <c r="P551" s="59">
        <f t="shared" si="92"/>
        <v>1477.5</v>
      </c>
      <c r="Q551" s="59">
        <f t="shared" si="93"/>
        <v>1502.5</v>
      </c>
      <c r="R551" s="59">
        <f t="shared" si="94"/>
        <v>3822.5</v>
      </c>
      <c r="S551" s="59">
        <f t="shared" si="88"/>
        <v>23497.5</v>
      </c>
      <c r="T551" s="72" t="s">
        <v>39</v>
      </c>
    </row>
    <row r="552" spans="1:20" s="48" customFormat="1" x14ac:dyDescent="0.25">
      <c r="A552" s="86">
        <v>546</v>
      </c>
      <c r="B552" s="55" t="s">
        <v>760</v>
      </c>
      <c r="C552" s="55" t="s">
        <v>854</v>
      </c>
      <c r="D552" s="55" t="s">
        <v>231</v>
      </c>
      <c r="E552" s="55" t="s">
        <v>33</v>
      </c>
      <c r="F552" s="56" t="s">
        <v>862</v>
      </c>
      <c r="G552" s="57">
        <v>25000</v>
      </c>
      <c r="H552" s="58">
        <v>0</v>
      </c>
      <c r="I552" s="59">
        <v>25</v>
      </c>
      <c r="J552" s="103">
        <v>717.5</v>
      </c>
      <c r="K552" s="96">
        <f t="shared" si="89"/>
        <v>1774.9999999999998</v>
      </c>
      <c r="L552" s="71">
        <f t="shared" si="90"/>
        <v>275</v>
      </c>
      <c r="M552" s="102">
        <v>760</v>
      </c>
      <c r="N552" s="59">
        <f t="shared" si="91"/>
        <v>1772.5000000000002</v>
      </c>
      <c r="O552" s="59"/>
      <c r="P552" s="59">
        <f t="shared" si="92"/>
        <v>1477.5</v>
      </c>
      <c r="Q552" s="59">
        <f t="shared" si="93"/>
        <v>1502.5</v>
      </c>
      <c r="R552" s="59">
        <f t="shared" si="94"/>
        <v>3822.5</v>
      </c>
      <c r="S552" s="59">
        <f t="shared" si="88"/>
        <v>23497.5</v>
      </c>
      <c r="T552" s="72" t="s">
        <v>39</v>
      </c>
    </row>
    <row r="553" spans="1:20" s="39" customFormat="1" x14ac:dyDescent="0.25">
      <c r="A553" s="86">
        <v>547</v>
      </c>
      <c r="B553" s="55" t="s">
        <v>663</v>
      </c>
      <c r="C553" s="55" t="s">
        <v>854</v>
      </c>
      <c r="D553" s="55" t="s">
        <v>231</v>
      </c>
      <c r="E553" s="55" t="s">
        <v>62</v>
      </c>
      <c r="F553" s="56" t="s">
        <v>862</v>
      </c>
      <c r="G553" s="57">
        <v>25000</v>
      </c>
      <c r="H553" s="58">
        <v>0</v>
      </c>
      <c r="I553" s="59">
        <v>25</v>
      </c>
      <c r="J553" s="103">
        <v>717.5</v>
      </c>
      <c r="K553" s="96">
        <f t="shared" si="89"/>
        <v>1774.9999999999998</v>
      </c>
      <c r="L553" s="71">
        <f t="shared" si="90"/>
        <v>275</v>
      </c>
      <c r="M553" s="102">
        <v>760</v>
      </c>
      <c r="N553" s="59">
        <f t="shared" si="91"/>
        <v>1772.5000000000002</v>
      </c>
      <c r="O553" s="59"/>
      <c r="P553" s="59">
        <f t="shared" si="92"/>
        <v>1477.5</v>
      </c>
      <c r="Q553" s="59">
        <f t="shared" si="93"/>
        <v>1502.5</v>
      </c>
      <c r="R553" s="59">
        <f t="shared" si="94"/>
        <v>3822.5</v>
      </c>
      <c r="S553" s="59">
        <f t="shared" si="88"/>
        <v>23497.5</v>
      </c>
      <c r="T553" s="72" t="s">
        <v>39</v>
      </c>
    </row>
    <row r="554" spans="1:20" s="39" customFormat="1" x14ac:dyDescent="0.25">
      <c r="A554" s="86">
        <v>548</v>
      </c>
      <c r="B554" s="55" t="s">
        <v>664</v>
      </c>
      <c r="C554" s="55" t="s">
        <v>855</v>
      </c>
      <c r="D554" s="55" t="s">
        <v>231</v>
      </c>
      <c r="E554" s="55" t="s">
        <v>62</v>
      </c>
      <c r="F554" s="56" t="s">
        <v>862</v>
      </c>
      <c r="G554" s="57">
        <v>25000</v>
      </c>
      <c r="H554" s="58">
        <v>0</v>
      </c>
      <c r="I554" s="59">
        <v>25</v>
      </c>
      <c r="J554" s="103">
        <v>717.5</v>
      </c>
      <c r="K554" s="96">
        <f t="shared" si="89"/>
        <v>1774.9999999999998</v>
      </c>
      <c r="L554" s="71">
        <f t="shared" si="90"/>
        <v>275</v>
      </c>
      <c r="M554" s="102">
        <v>760</v>
      </c>
      <c r="N554" s="59">
        <f t="shared" si="91"/>
        <v>1772.5000000000002</v>
      </c>
      <c r="O554" s="59"/>
      <c r="P554" s="59">
        <f t="shared" si="92"/>
        <v>1477.5</v>
      </c>
      <c r="Q554" s="59">
        <f t="shared" si="93"/>
        <v>1502.5</v>
      </c>
      <c r="R554" s="59">
        <f t="shared" si="94"/>
        <v>3822.5</v>
      </c>
      <c r="S554" s="59">
        <f t="shared" si="88"/>
        <v>23497.5</v>
      </c>
      <c r="T554" s="72" t="s">
        <v>39</v>
      </c>
    </row>
    <row r="555" spans="1:20" s="48" customFormat="1" x14ac:dyDescent="0.25">
      <c r="A555" s="86">
        <v>549</v>
      </c>
      <c r="B555" s="55" t="s">
        <v>816</v>
      </c>
      <c r="C555" s="55" t="s">
        <v>854</v>
      </c>
      <c r="D555" s="55" t="s">
        <v>231</v>
      </c>
      <c r="E555" s="55" t="s">
        <v>62</v>
      </c>
      <c r="F555" s="56" t="s">
        <v>862</v>
      </c>
      <c r="G555" s="57">
        <v>25000</v>
      </c>
      <c r="H555" s="58">
        <v>0</v>
      </c>
      <c r="I555" s="59">
        <v>25</v>
      </c>
      <c r="J555" s="103">
        <v>717.5</v>
      </c>
      <c r="K555" s="96">
        <f t="shared" si="89"/>
        <v>1774.9999999999998</v>
      </c>
      <c r="L555" s="71">
        <f t="shared" si="90"/>
        <v>275</v>
      </c>
      <c r="M555" s="102">
        <v>760</v>
      </c>
      <c r="N555" s="59">
        <f t="shared" si="91"/>
        <v>1772.5000000000002</v>
      </c>
      <c r="O555" s="59"/>
      <c r="P555" s="59">
        <f t="shared" si="92"/>
        <v>1477.5</v>
      </c>
      <c r="Q555" s="59">
        <f t="shared" si="93"/>
        <v>1502.5</v>
      </c>
      <c r="R555" s="59">
        <f t="shared" si="94"/>
        <v>3822.5</v>
      </c>
      <c r="S555" s="59">
        <f t="shared" si="88"/>
        <v>23497.5</v>
      </c>
      <c r="T555" s="72" t="s">
        <v>39</v>
      </c>
    </row>
    <row r="556" spans="1:20" s="48" customFormat="1" x14ac:dyDescent="0.25">
      <c r="A556" s="86">
        <v>550</v>
      </c>
      <c r="B556" s="55" t="s">
        <v>829</v>
      </c>
      <c r="C556" s="55" t="s">
        <v>855</v>
      </c>
      <c r="D556" s="55" t="s">
        <v>231</v>
      </c>
      <c r="E556" s="55" t="s">
        <v>37</v>
      </c>
      <c r="F556" s="56" t="s">
        <v>858</v>
      </c>
      <c r="G556" s="57">
        <v>24000</v>
      </c>
      <c r="H556" s="58">
        <v>0</v>
      </c>
      <c r="I556" s="59">
        <v>25</v>
      </c>
      <c r="J556" s="103">
        <v>688.8</v>
      </c>
      <c r="K556" s="96">
        <f t="shared" si="89"/>
        <v>1703.9999999999998</v>
      </c>
      <c r="L556" s="71">
        <f t="shared" si="90"/>
        <v>264</v>
      </c>
      <c r="M556" s="102">
        <v>729.6</v>
      </c>
      <c r="N556" s="59">
        <f t="shared" si="91"/>
        <v>1701.6000000000001</v>
      </c>
      <c r="O556" s="59"/>
      <c r="P556" s="59">
        <f t="shared" si="92"/>
        <v>1418.4</v>
      </c>
      <c r="Q556" s="59">
        <f t="shared" si="93"/>
        <v>1443.4</v>
      </c>
      <c r="R556" s="59">
        <f t="shared" si="94"/>
        <v>3669.6</v>
      </c>
      <c r="S556" s="59">
        <f t="shared" si="88"/>
        <v>22556.6</v>
      </c>
      <c r="T556" s="72" t="s">
        <v>39</v>
      </c>
    </row>
    <row r="557" spans="1:20" s="39" customFormat="1" x14ac:dyDescent="0.25">
      <c r="A557" s="86">
        <v>551</v>
      </c>
      <c r="B557" s="55" t="s">
        <v>589</v>
      </c>
      <c r="C557" s="55" t="s">
        <v>855</v>
      </c>
      <c r="D557" s="55" t="s">
        <v>610</v>
      </c>
      <c r="E557" s="55" t="s">
        <v>785</v>
      </c>
      <c r="F557" s="56" t="s">
        <v>863</v>
      </c>
      <c r="G557" s="67">
        <v>85000</v>
      </c>
      <c r="H557" s="67">
        <v>8576.99</v>
      </c>
      <c r="I557" s="59">
        <v>25</v>
      </c>
      <c r="J557" s="105">
        <v>2439.5</v>
      </c>
      <c r="K557" s="99">
        <f t="shared" si="89"/>
        <v>6034.9999999999991</v>
      </c>
      <c r="L557" s="71">
        <v>851.51</v>
      </c>
      <c r="M557" s="118">
        <v>2584</v>
      </c>
      <c r="N557" s="69">
        <f t="shared" si="91"/>
        <v>6026.5</v>
      </c>
      <c r="O557" s="69"/>
      <c r="P557" s="69">
        <f t="shared" si="92"/>
        <v>5023.5</v>
      </c>
      <c r="Q557" s="59">
        <f t="shared" si="93"/>
        <v>13625.49</v>
      </c>
      <c r="R557" s="59">
        <f t="shared" si="94"/>
        <v>12913.009999999998</v>
      </c>
      <c r="S557" s="69">
        <f t="shared" ref="S557:S616" si="95">+G557-Q557</f>
        <v>71374.509999999995</v>
      </c>
      <c r="T557" s="72" t="s">
        <v>39</v>
      </c>
    </row>
    <row r="558" spans="1:20" s="39" customFormat="1" x14ac:dyDescent="0.25">
      <c r="A558" s="86">
        <v>552</v>
      </c>
      <c r="B558" s="55" t="s">
        <v>611</v>
      </c>
      <c r="C558" s="55" t="s">
        <v>854</v>
      </c>
      <c r="D558" s="55" t="s">
        <v>610</v>
      </c>
      <c r="E558" s="55" t="s">
        <v>130</v>
      </c>
      <c r="F558" s="56" t="s">
        <v>863</v>
      </c>
      <c r="G558" s="67">
        <v>70000</v>
      </c>
      <c r="H558" s="67">
        <v>5368.48</v>
      </c>
      <c r="I558" s="59">
        <v>25</v>
      </c>
      <c r="J558" s="105">
        <v>2009</v>
      </c>
      <c r="K558" s="99">
        <f t="shared" si="89"/>
        <v>4970</v>
      </c>
      <c r="L558" s="71">
        <f t="shared" si="90"/>
        <v>770.00000000000011</v>
      </c>
      <c r="M558" s="118">
        <v>2128</v>
      </c>
      <c r="N558" s="69">
        <f t="shared" si="91"/>
        <v>4963</v>
      </c>
      <c r="O558" s="69"/>
      <c r="P558" s="69">
        <f t="shared" si="92"/>
        <v>4137</v>
      </c>
      <c r="Q558" s="59">
        <f t="shared" si="93"/>
        <v>9530.48</v>
      </c>
      <c r="R558" s="59">
        <f t="shared" si="94"/>
        <v>10703</v>
      </c>
      <c r="S558" s="69">
        <f t="shared" si="95"/>
        <v>60469.520000000004</v>
      </c>
      <c r="T558" s="72" t="s">
        <v>39</v>
      </c>
    </row>
    <row r="559" spans="1:20" s="39" customFormat="1" x14ac:dyDescent="0.25">
      <c r="A559" s="86">
        <v>553</v>
      </c>
      <c r="B559" s="55" t="s">
        <v>612</v>
      </c>
      <c r="C559" s="55" t="s">
        <v>854</v>
      </c>
      <c r="D559" s="55" t="s">
        <v>610</v>
      </c>
      <c r="E559" s="55" t="s">
        <v>130</v>
      </c>
      <c r="F559" s="56" t="s">
        <v>863</v>
      </c>
      <c r="G559" s="67">
        <v>70000</v>
      </c>
      <c r="H559" s="67">
        <v>5368.48</v>
      </c>
      <c r="I559" s="59">
        <v>25</v>
      </c>
      <c r="J559" s="105">
        <v>2009</v>
      </c>
      <c r="K559" s="99">
        <f t="shared" si="89"/>
        <v>4970</v>
      </c>
      <c r="L559" s="71">
        <f t="shared" si="90"/>
        <v>770.00000000000011</v>
      </c>
      <c r="M559" s="118">
        <v>2128</v>
      </c>
      <c r="N559" s="69">
        <f t="shared" si="91"/>
        <v>4963</v>
      </c>
      <c r="O559" s="69"/>
      <c r="P559" s="69">
        <f t="shared" si="92"/>
        <v>4137</v>
      </c>
      <c r="Q559" s="59">
        <f t="shared" si="93"/>
        <v>9530.48</v>
      </c>
      <c r="R559" s="59">
        <f t="shared" si="94"/>
        <v>10703</v>
      </c>
      <c r="S559" s="69">
        <f t="shared" si="95"/>
        <v>60469.520000000004</v>
      </c>
      <c r="T559" s="72" t="s">
        <v>39</v>
      </c>
    </row>
    <row r="560" spans="1:20" s="39" customFormat="1" x14ac:dyDescent="0.25">
      <c r="A560" s="86">
        <v>554</v>
      </c>
      <c r="B560" s="55" t="s">
        <v>453</v>
      </c>
      <c r="C560" s="55" t="s">
        <v>854</v>
      </c>
      <c r="D560" s="55" t="s">
        <v>610</v>
      </c>
      <c r="E560" s="55" t="s">
        <v>130</v>
      </c>
      <c r="F560" s="56" t="s">
        <v>863</v>
      </c>
      <c r="G560" s="57">
        <v>70000</v>
      </c>
      <c r="H560" s="57">
        <v>5368.48</v>
      </c>
      <c r="I560" s="59">
        <v>25</v>
      </c>
      <c r="J560" s="103">
        <v>2009</v>
      </c>
      <c r="K560" s="96">
        <f t="shared" ref="K560:K619" si="96">+G560*7.1%</f>
        <v>4970</v>
      </c>
      <c r="L560" s="71">
        <f t="shared" ref="L560:L619" si="97">+G560*1.1%</f>
        <v>770.00000000000011</v>
      </c>
      <c r="M560" s="102">
        <v>2128</v>
      </c>
      <c r="N560" s="59">
        <f t="shared" ref="N560:N619" si="98">+G560*7.09%</f>
        <v>4963</v>
      </c>
      <c r="O560" s="59"/>
      <c r="P560" s="59">
        <f t="shared" si="92"/>
        <v>4137</v>
      </c>
      <c r="Q560" s="59">
        <f t="shared" si="93"/>
        <v>9530.48</v>
      </c>
      <c r="R560" s="59">
        <f t="shared" si="94"/>
        <v>10703</v>
      </c>
      <c r="S560" s="59">
        <f t="shared" si="95"/>
        <v>60469.520000000004</v>
      </c>
      <c r="T560" s="72" t="s">
        <v>39</v>
      </c>
    </row>
    <row r="561" spans="1:20" s="39" customFormat="1" x14ac:dyDescent="0.25">
      <c r="A561" s="86">
        <v>555</v>
      </c>
      <c r="B561" s="55" t="s">
        <v>615</v>
      </c>
      <c r="C561" s="55" t="s">
        <v>855</v>
      </c>
      <c r="D561" s="55" t="s">
        <v>610</v>
      </c>
      <c r="E561" s="55" t="s">
        <v>130</v>
      </c>
      <c r="F561" s="56" t="s">
        <v>863</v>
      </c>
      <c r="G561" s="67">
        <v>70000</v>
      </c>
      <c r="H561" s="67">
        <v>5368.48</v>
      </c>
      <c r="I561" s="59">
        <v>25</v>
      </c>
      <c r="J561" s="105">
        <v>2009</v>
      </c>
      <c r="K561" s="99">
        <f t="shared" si="96"/>
        <v>4970</v>
      </c>
      <c r="L561" s="71">
        <f t="shared" si="97"/>
        <v>770.00000000000011</v>
      </c>
      <c r="M561" s="118">
        <v>2128</v>
      </c>
      <c r="N561" s="69">
        <f t="shared" si="98"/>
        <v>4963</v>
      </c>
      <c r="O561" s="69"/>
      <c r="P561" s="69">
        <f t="shared" si="92"/>
        <v>4137</v>
      </c>
      <c r="Q561" s="59">
        <f t="shared" si="93"/>
        <v>9530.48</v>
      </c>
      <c r="R561" s="59">
        <f t="shared" si="94"/>
        <v>10703</v>
      </c>
      <c r="S561" s="69">
        <f t="shared" si="95"/>
        <v>60469.520000000004</v>
      </c>
      <c r="T561" s="72" t="s">
        <v>39</v>
      </c>
    </row>
    <row r="562" spans="1:20" s="39" customFormat="1" x14ac:dyDescent="0.25">
      <c r="A562" s="86">
        <v>556</v>
      </c>
      <c r="B562" s="55" t="s">
        <v>809</v>
      </c>
      <c r="C562" s="55" t="s">
        <v>855</v>
      </c>
      <c r="D562" s="55" t="s">
        <v>610</v>
      </c>
      <c r="E562" s="55" t="s">
        <v>165</v>
      </c>
      <c r="F562" s="56" t="s">
        <v>862</v>
      </c>
      <c r="G562" s="67">
        <v>25000</v>
      </c>
      <c r="H562" s="68">
        <v>0</v>
      </c>
      <c r="I562" s="59">
        <v>25</v>
      </c>
      <c r="J562" s="105">
        <v>717.5</v>
      </c>
      <c r="K562" s="99">
        <f t="shared" si="96"/>
        <v>1774.9999999999998</v>
      </c>
      <c r="L562" s="71">
        <f t="shared" si="97"/>
        <v>275</v>
      </c>
      <c r="M562" s="119">
        <v>760</v>
      </c>
      <c r="N562" s="69">
        <f t="shared" si="98"/>
        <v>1772.5000000000002</v>
      </c>
      <c r="O562" s="68"/>
      <c r="P562" s="69">
        <f t="shared" si="92"/>
        <v>1477.5</v>
      </c>
      <c r="Q562" s="59">
        <f t="shared" si="93"/>
        <v>1502.5</v>
      </c>
      <c r="R562" s="59">
        <f t="shared" si="94"/>
        <v>3822.5</v>
      </c>
      <c r="S562" s="74">
        <f t="shared" si="95"/>
        <v>23497.5</v>
      </c>
      <c r="T562" s="72" t="s">
        <v>39</v>
      </c>
    </row>
    <row r="563" spans="1:20" s="39" customFormat="1" x14ac:dyDescent="0.25">
      <c r="A563" s="86">
        <v>557</v>
      </c>
      <c r="B563" s="55" t="s">
        <v>613</v>
      </c>
      <c r="C563" s="55" t="s">
        <v>854</v>
      </c>
      <c r="D563" s="55" t="s">
        <v>610</v>
      </c>
      <c r="E563" s="55" t="s">
        <v>95</v>
      </c>
      <c r="F563" s="56" t="s">
        <v>863</v>
      </c>
      <c r="G563" s="67">
        <v>25000</v>
      </c>
      <c r="H563" s="68">
        <v>0</v>
      </c>
      <c r="I563" s="59">
        <v>25</v>
      </c>
      <c r="J563" s="105">
        <v>717.5</v>
      </c>
      <c r="K563" s="99">
        <f t="shared" si="96"/>
        <v>1774.9999999999998</v>
      </c>
      <c r="L563" s="71">
        <f t="shared" si="97"/>
        <v>275</v>
      </c>
      <c r="M563" s="119">
        <v>760</v>
      </c>
      <c r="N563" s="69">
        <f t="shared" si="98"/>
        <v>1772.5000000000002</v>
      </c>
      <c r="O563" s="69"/>
      <c r="P563" s="69">
        <f t="shared" si="92"/>
        <v>1477.5</v>
      </c>
      <c r="Q563" s="59">
        <f t="shared" si="93"/>
        <v>1502.5</v>
      </c>
      <c r="R563" s="59">
        <f t="shared" si="94"/>
        <v>3822.5</v>
      </c>
      <c r="S563" s="69">
        <f t="shared" si="95"/>
        <v>23497.5</v>
      </c>
      <c r="T563" s="72" t="s">
        <v>39</v>
      </c>
    </row>
    <row r="564" spans="1:20" s="39" customFormat="1" x14ac:dyDescent="0.25">
      <c r="A564" s="86">
        <v>558</v>
      </c>
      <c r="B564" s="55" t="s">
        <v>614</v>
      </c>
      <c r="C564" s="55" t="s">
        <v>854</v>
      </c>
      <c r="D564" s="55" t="s">
        <v>610</v>
      </c>
      <c r="E564" s="55" t="s">
        <v>95</v>
      </c>
      <c r="F564" s="56" t="s">
        <v>863</v>
      </c>
      <c r="G564" s="67">
        <v>25000</v>
      </c>
      <c r="H564" s="68">
        <v>0</v>
      </c>
      <c r="I564" s="59">
        <v>25</v>
      </c>
      <c r="J564" s="105">
        <v>717.5</v>
      </c>
      <c r="K564" s="99">
        <f t="shared" si="96"/>
        <v>1774.9999999999998</v>
      </c>
      <c r="L564" s="71">
        <f t="shared" si="97"/>
        <v>275</v>
      </c>
      <c r="M564" s="119">
        <v>760</v>
      </c>
      <c r="N564" s="69">
        <f t="shared" si="98"/>
        <v>1772.5000000000002</v>
      </c>
      <c r="O564" s="69"/>
      <c r="P564" s="69">
        <f t="shared" ref="P564:P622" si="99">+J564+M564</f>
        <v>1477.5</v>
      </c>
      <c r="Q564" s="59">
        <f t="shared" si="93"/>
        <v>1502.5</v>
      </c>
      <c r="R564" s="59">
        <f t="shared" si="94"/>
        <v>3822.5</v>
      </c>
      <c r="S564" s="69">
        <f t="shared" si="95"/>
        <v>23497.5</v>
      </c>
      <c r="T564" s="72" t="s">
        <v>39</v>
      </c>
    </row>
    <row r="565" spans="1:20" s="39" customFormat="1" x14ac:dyDescent="0.25">
      <c r="A565" s="86">
        <v>559</v>
      </c>
      <c r="B565" s="55" t="s">
        <v>881</v>
      </c>
      <c r="C565" s="55" t="s">
        <v>854</v>
      </c>
      <c r="D565" s="55" t="s">
        <v>610</v>
      </c>
      <c r="E565" s="55" t="s">
        <v>166</v>
      </c>
      <c r="F565" s="56" t="s">
        <v>858</v>
      </c>
      <c r="G565" s="67">
        <v>16000</v>
      </c>
      <c r="H565" s="58">
        <v>0</v>
      </c>
      <c r="I565" s="59">
        <v>25</v>
      </c>
      <c r="J565" s="105">
        <v>459.2</v>
      </c>
      <c r="K565" s="99">
        <f t="shared" si="96"/>
        <v>1136</v>
      </c>
      <c r="L565" s="71">
        <f t="shared" si="97"/>
        <v>176.00000000000003</v>
      </c>
      <c r="M565" s="119">
        <v>486.4</v>
      </c>
      <c r="N565" s="69">
        <f t="shared" si="98"/>
        <v>1134.4000000000001</v>
      </c>
      <c r="O565" s="69"/>
      <c r="P565" s="69">
        <f t="shared" si="99"/>
        <v>945.59999999999991</v>
      </c>
      <c r="Q565" s="59">
        <f t="shared" si="93"/>
        <v>970.59999999999991</v>
      </c>
      <c r="R565" s="59">
        <f t="shared" si="94"/>
        <v>2446.4</v>
      </c>
      <c r="S565" s="69">
        <f t="shared" si="95"/>
        <v>15029.4</v>
      </c>
      <c r="T565" s="72" t="s">
        <v>39</v>
      </c>
    </row>
    <row r="566" spans="1:20" s="39" customFormat="1" x14ac:dyDescent="0.25">
      <c r="A566" s="86">
        <v>560</v>
      </c>
      <c r="B566" s="55" t="s">
        <v>1023</v>
      </c>
      <c r="C566" s="55" t="s">
        <v>854</v>
      </c>
      <c r="D566" s="55" t="s">
        <v>610</v>
      </c>
      <c r="E566" s="55" t="s">
        <v>95</v>
      </c>
      <c r="F566" s="56" t="s">
        <v>863</v>
      </c>
      <c r="G566" s="67">
        <v>25000</v>
      </c>
      <c r="H566" s="68">
        <v>0</v>
      </c>
      <c r="I566" s="59">
        <v>25</v>
      </c>
      <c r="J566" s="105">
        <v>717.5</v>
      </c>
      <c r="K566" s="99">
        <f t="shared" si="96"/>
        <v>1774.9999999999998</v>
      </c>
      <c r="L566" s="71">
        <f t="shared" si="97"/>
        <v>275</v>
      </c>
      <c r="M566" s="118">
        <v>760</v>
      </c>
      <c r="N566" s="69">
        <f t="shared" si="98"/>
        <v>1772.5000000000002</v>
      </c>
      <c r="O566" s="69"/>
      <c r="P566" s="69">
        <f t="shared" si="99"/>
        <v>1477.5</v>
      </c>
      <c r="Q566" s="59">
        <f t="shared" si="93"/>
        <v>1502.5</v>
      </c>
      <c r="R566" s="59">
        <f t="shared" si="94"/>
        <v>3822.5</v>
      </c>
      <c r="S566" s="69">
        <f t="shared" si="95"/>
        <v>23497.5</v>
      </c>
      <c r="T566" s="72" t="s">
        <v>39</v>
      </c>
    </row>
    <row r="567" spans="1:20" s="39" customFormat="1" x14ac:dyDescent="0.25">
      <c r="A567" s="86">
        <v>561</v>
      </c>
      <c r="B567" s="55" t="s">
        <v>452</v>
      </c>
      <c r="C567" s="55" t="s">
        <v>855</v>
      </c>
      <c r="D567" s="55" t="s">
        <v>617</v>
      </c>
      <c r="E567" s="55" t="s">
        <v>785</v>
      </c>
      <c r="F567" s="56" t="s">
        <v>863</v>
      </c>
      <c r="G567" s="57">
        <v>125000</v>
      </c>
      <c r="H567" s="57">
        <v>17985.990000000002</v>
      </c>
      <c r="I567" s="59">
        <v>25</v>
      </c>
      <c r="J567" s="103">
        <v>3587.5</v>
      </c>
      <c r="K567" s="96">
        <f t="shared" si="96"/>
        <v>8875</v>
      </c>
      <c r="L567" s="71">
        <v>851.51</v>
      </c>
      <c r="M567" s="102">
        <v>3800</v>
      </c>
      <c r="N567" s="59">
        <f t="shared" si="98"/>
        <v>8862.5</v>
      </c>
      <c r="O567" s="59"/>
      <c r="P567" s="59">
        <f t="shared" si="99"/>
        <v>7387.5</v>
      </c>
      <c r="Q567" s="59">
        <f t="shared" si="93"/>
        <v>25398.49</v>
      </c>
      <c r="R567" s="59">
        <f t="shared" si="94"/>
        <v>18589.010000000002</v>
      </c>
      <c r="S567" s="59">
        <f t="shared" si="95"/>
        <v>99601.51</v>
      </c>
      <c r="T567" s="72" t="s">
        <v>39</v>
      </c>
    </row>
    <row r="568" spans="1:20" s="39" customFormat="1" x14ac:dyDescent="0.25">
      <c r="A568" s="86">
        <v>562</v>
      </c>
      <c r="B568" s="55" t="s">
        <v>621</v>
      </c>
      <c r="C568" s="55" t="s">
        <v>855</v>
      </c>
      <c r="D568" s="55" t="s">
        <v>617</v>
      </c>
      <c r="E568" s="55" t="s">
        <v>130</v>
      </c>
      <c r="F568" s="56" t="s">
        <v>863</v>
      </c>
      <c r="G568" s="67">
        <v>70000</v>
      </c>
      <c r="H568" s="67">
        <v>5368.48</v>
      </c>
      <c r="I568" s="59">
        <v>25</v>
      </c>
      <c r="J568" s="105">
        <v>2009</v>
      </c>
      <c r="K568" s="99">
        <f t="shared" si="96"/>
        <v>4970</v>
      </c>
      <c r="L568" s="71">
        <f t="shared" si="97"/>
        <v>770.00000000000011</v>
      </c>
      <c r="M568" s="118">
        <v>2128</v>
      </c>
      <c r="N568" s="69">
        <f t="shared" si="98"/>
        <v>4963</v>
      </c>
      <c r="O568" s="69"/>
      <c r="P568" s="69">
        <f t="shared" si="99"/>
        <v>4137</v>
      </c>
      <c r="Q568" s="59">
        <f t="shared" si="93"/>
        <v>9530.48</v>
      </c>
      <c r="R568" s="59">
        <f t="shared" si="94"/>
        <v>10703</v>
      </c>
      <c r="S568" s="69">
        <f t="shared" si="95"/>
        <v>60469.520000000004</v>
      </c>
      <c r="T568" s="72" t="s">
        <v>39</v>
      </c>
    </row>
    <row r="569" spans="1:20" s="39" customFormat="1" x14ac:dyDescent="0.25">
      <c r="A569" s="86">
        <v>563</v>
      </c>
      <c r="B569" s="55" t="s">
        <v>622</v>
      </c>
      <c r="C569" s="55" t="s">
        <v>854</v>
      </c>
      <c r="D569" s="55" t="s">
        <v>617</v>
      </c>
      <c r="E569" s="55" t="s">
        <v>130</v>
      </c>
      <c r="F569" s="56" t="s">
        <v>863</v>
      </c>
      <c r="G569" s="67">
        <v>70000</v>
      </c>
      <c r="H569" s="67">
        <v>5368.48</v>
      </c>
      <c r="I569" s="59">
        <v>25</v>
      </c>
      <c r="J569" s="105">
        <v>2009</v>
      </c>
      <c r="K569" s="99">
        <f t="shared" si="96"/>
        <v>4970</v>
      </c>
      <c r="L569" s="71">
        <f t="shared" si="97"/>
        <v>770.00000000000011</v>
      </c>
      <c r="M569" s="118">
        <v>2128</v>
      </c>
      <c r="N569" s="69">
        <f t="shared" si="98"/>
        <v>4963</v>
      </c>
      <c r="O569" s="69"/>
      <c r="P569" s="69">
        <f t="shared" si="99"/>
        <v>4137</v>
      </c>
      <c r="Q569" s="59">
        <f t="shared" si="93"/>
        <v>9530.48</v>
      </c>
      <c r="R569" s="59">
        <f t="shared" si="94"/>
        <v>10703</v>
      </c>
      <c r="S569" s="69">
        <f t="shared" si="95"/>
        <v>60469.520000000004</v>
      </c>
      <c r="T569" s="72" t="s">
        <v>39</v>
      </c>
    </row>
    <row r="570" spans="1:20" s="39" customFormat="1" x14ac:dyDescent="0.25">
      <c r="A570" s="86">
        <v>564</v>
      </c>
      <c r="B570" s="55" t="s">
        <v>619</v>
      </c>
      <c r="C570" s="55" t="s">
        <v>854</v>
      </c>
      <c r="D570" s="55" t="s">
        <v>617</v>
      </c>
      <c r="E570" s="55" t="s">
        <v>95</v>
      </c>
      <c r="F570" s="56" t="s">
        <v>863</v>
      </c>
      <c r="G570" s="67">
        <v>25000</v>
      </c>
      <c r="H570" s="68">
        <v>0</v>
      </c>
      <c r="I570" s="59">
        <v>25</v>
      </c>
      <c r="J570" s="105">
        <v>717.5</v>
      </c>
      <c r="K570" s="99">
        <f t="shared" si="96"/>
        <v>1774.9999999999998</v>
      </c>
      <c r="L570" s="71">
        <f t="shared" si="97"/>
        <v>275</v>
      </c>
      <c r="M570" s="118">
        <v>760</v>
      </c>
      <c r="N570" s="69">
        <f t="shared" si="98"/>
        <v>1772.5000000000002</v>
      </c>
      <c r="O570" s="69"/>
      <c r="P570" s="69">
        <f t="shared" si="99"/>
        <v>1477.5</v>
      </c>
      <c r="Q570" s="59">
        <f t="shared" si="93"/>
        <v>1502.5</v>
      </c>
      <c r="R570" s="59">
        <f t="shared" si="94"/>
        <v>3822.5</v>
      </c>
      <c r="S570" s="69">
        <f t="shared" si="95"/>
        <v>23497.5</v>
      </c>
      <c r="T570" s="72" t="s">
        <v>39</v>
      </c>
    </row>
    <row r="571" spans="1:20" s="39" customFormat="1" x14ac:dyDescent="0.25">
      <c r="A571" s="86">
        <v>565</v>
      </c>
      <c r="B571" s="55" t="s">
        <v>1046</v>
      </c>
      <c r="C571" s="55" t="s">
        <v>854</v>
      </c>
      <c r="D571" s="55" t="s">
        <v>617</v>
      </c>
      <c r="E571" s="55" t="s">
        <v>62</v>
      </c>
      <c r="F571" s="56" t="s">
        <v>858</v>
      </c>
      <c r="G571" s="67">
        <v>30000</v>
      </c>
      <c r="H571" s="68">
        <v>0</v>
      </c>
      <c r="I571" s="59">
        <v>25</v>
      </c>
      <c r="J571" s="105">
        <v>861</v>
      </c>
      <c r="K571" s="99">
        <f t="shared" si="96"/>
        <v>2130</v>
      </c>
      <c r="L571" s="71">
        <f t="shared" si="97"/>
        <v>330.00000000000006</v>
      </c>
      <c r="M571" s="118">
        <v>912</v>
      </c>
      <c r="N571" s="69">
        <f t="shared" si="98"/>
        <v>2127</v>
      </c>
      <c r="O571" s="69"/>
      <c r="P571" s="69">
        <f t="shared" si="99"/>
        <v>1773</v>
      </c>
      <c r="Q571" s="59">
        <f t="shared" si="93"/>
        <v>1798</v>
      </c>
      <c r="R571" s="59">
        <f t="shared" si="94"/>
        <v>4587</v>
      </c>
      <c r="S571" s="69">
        <f t="shared" si="95"/>
        <v>28202</v>
      </c>
      <c r="T571" s="72" t="s">
        <v>39</v>
      </c>
    </row>
    <row r="572" spans="1:20" s="39" customFormat="1" x14ac:dyDescent="0.25">
      <c r="A572" s="86">
        <v>566</v>
      </c>
      <c r="B572" s="55" t="s">
        <v>1052</v>
      </c>
      <c r="C572" s="55" t="s">
        <v>855</v>
      </c>
      <c r="D572" s="55" t="s">
        <v>617</v>
      </c>
      <c r="E572" s="55" t="s">
        <v>58</v>
      </c>
      <c r="F572" s="56" t="s">
        <v>858</v>
      </c>
      <c r="G572" s="67">
        <v>18000</v>
      </c>
      <c r="H572" s="58">
        <v>0</v>
      </c>
      <c r="I572" s="59">
        <v>25</v>
      </c>
      <c r="J572" s="105">
        <v>516.6</v>
      </c>
      <c r="K572" s="99">
        <f t="shared" si="96"/>
        <v>1277.9999999999998</v>
      </c>
      <c r="L572" s="71">
        <f t="shared" si="97"/>
        <v>198.00000000000003</v>
      </c>
      <c r="M572" s="118">
        <v>547.20000000000005</v>
      </c>
      <c r="N572" s="69">
        <f t="shared" si="98"/>
        <v>1276.2</v>
      </c>
      <c r="O572" s="69"/>
      <c r="P572" s="69">
        <f t="shared" si="99"/>
        <v>1063.8000000000002</v>
      </c>
      <c r="Q572" s="59">
        <f t="shared" si="93"/>
        <v>1088.8000000000002</v>
      </c>
      <c r="R572" s="59">
        <f t="shared" si="94"/>
        <v>2752.2</v>
      </c>
      <c r="S572" s="69">
        <f t="shared" si="95"/>
        <v>16911.2</v>
      </c>
      <c r="T572" s="72" t="s">
        <v>39</v>
      </c>
    </row>
    <row r="573" spans="1:20" x14ac:dyDescent="0.25">
      <c r="A573" s="86">
        <v>567</v>
      </c>
      <c r="B573" s="55" t="s">
        <v>1010</v>
      </c>
      <c r="C573" s="55" t="s">
        <v>854</v>
      </c>
      <c r="D573" s="55" t="s">
        <v>617</v>
      </c>
      <c r="E573" s="55" t="s">
        <v>166</v>
      </c>
      <c r="F573" s="56" t="s">
        <v>858</v>
      </c>
      <c r="G573" s="67">
        <v>16000</v>
      </c>
      <c r="H573" s="55">
        <v>0</v>
      </c>
      <c r="I573" s="59">
        <v>25</v>
      </c>
      <c r="J573" s="105">
        <v>459.2</v>
      </c>
      <c r="K573" s="99">
        <f t="shared" si="96"/>
        <v>1136</v>
      </c>
      <c r="L573" s="71">
        <f t="shared" si="97"/>
        <v>176.00000000000003</v>
      </c>
      <c r="M573" s="131">
        <v>486.4</v>
      </c>
      <c r="N573" s="69">
        <f t="shared" si="98"/>
        <v>1134.4000000000001</v>
      </c>
      <c r="O573" s="55"/>
      <c r="P573" s="69">
        <f t="shared" si="99"/>
        <v>945.59999999999991</v>
      </c>
      <c r="Q573" s="59">
        <f t="shared" si="93"/>
        <v>970.59999999999991</v>
      </c>
      <c r="R573" s="59">
        <f t="shared" si="94"/>
        <v>2446.4</v>
      </c>
      <c r="S573" s="132">
        <f t="shared" si="95"/>
        <v>15029.4</v>
      </c>
      <c r="T573" s="72" t="s">
        <v>39</v>
      </c>
    </row>
    <row r="574" spans="1:20" s="39" customFormat="1" x14ac:dyDescent="0.25">
      <c r="A574" s="86">
        <v>568</v>
      </c>
      <c r="B574" s="55" t="s">
        <v>411</v>
      </c>
      <c r="C574" s="55" t="s">
        <v>855</v>
      </c>
      <c r="D574" s="55" t="s">
        <v>623</v>
      </c>
      <c r="E574" s="55" t="s">
        <v>130</v>
      </c>
      <c r="F574" s="56" t="s">
        <v>863</v>
      </c>
      <c r="G574" s="57">
        <v>85000</v>
      </c>
      <c r="H574" s="57">
        <v>8576.99</v>
      </c>
      <c r="I574" s="59">
        <v>25</v>
      </c>
      <c r="J574" s="103">
        <v>2439.5</v>
      </c>
      <c r="K574" s="96">
        <f t="shared" si="96"/>
        <v>6034.9999999999991</v>
      </c>
      <c r="L574" s="71">
        <v>851.51</v>
      </c>
      <c r="M574" s="102">
        <v>2584</v>
      </c>
      <c r="N574" s="59">
        <f t="shared" si="98"/>
        <v>6026.5</v>
      </c>
      <c r="O574" s="59"/>
      <c r="P574" s="59">
        <f t="shared" si="99"/>
        <v>5023.5</v>
      </c>
      <c r="Q574" s="59">
        <f t="shared" si="93"/>
        <v>13625.49</v>
      </c>
      <c r="R574" s="59">
        <f t="shared" si="94"/>
        <v>12913.009999999998</v>
      </c>
      <c r="S574" s="59">
        <f t="shared" si="95"/>
        <v>71374.509999999995</v>
      </c>
      <c r="T574" s="72" t="s">
        <v>39</v>
      </c>
    </row>
    <row r="575" spans="1:20" s="39" customFormat="1" x14ac:dyDescent="0.25">
      <c r="A575" s="86">
        <v>569</v>
      </c>
      <c r="B575" s="55" t="s">
        <v>882</v>
      </c>
      <c r="C575" s="55" t="s">
        <v>854</v>
      </c>
      <c r="D575" s="55" t="s">
        <v>623</v>
      </c>
      <c r="E575" s="55" t="s">
        <v>107</v>
      </c>
      <c r="F575" s="56" t="s">
        <v>862</v>
      </c>
      <c r="G575" s="67">
        <v>25000</v>
      </c>
      <c r="H575" s="58">
        <v>0</v>
      </c>
      <c r="I575" s="59">
        <v>25</v>
      </c>
      <c r="J575" s="105">
        <v>717.5</v>
      </c>
      <c r="K575" s="99">
        <f t="shared" si="96"/>
        <v>1774.9999999999998</v>
      </c>
      <c r="L575" s="71">
        <f t="shared" si="97"/>
        <v>275</v>
      </c>
      <c r="M575" s="118">
        <v>760</v>
      </c>
      <c r="N575" s="69">
        <f t="shared" si="98"/>
        <v>1772.5000000000002</v>
      </c>
      <c r="O575" s="69"/>
      <c r="P575" s="69">
        <f t="shared" si="99"/>
        <v>1477.5</v>
      </c>
      <c r="Q575" s="59">
        <f t="shared" si="93"/>
        <v>1502.5</v>
      </c>
      <c r="R575" s="59">
        <f t="shared" si="94"/>
        <v>3822.5</v>
      </c>
      <c r="S575" s="69">
        <f t="shared" si="95"/>
        <v>23497.5</v>
      </c>
      <c r="T575" s="72" t="s">
        <v>39</v>
      </c>
    </row>
    <row r="576" spans="1:20" s="39" customFormat="1" x14ac:dyDescent="0.25">
      <c r="A576" s="86">
        <v>570</v>
      </c>
      <c r="B576" s="55" t="s">
        <v>524</v>
      </c>
      <c r="C576" s="55" t="s">
        <v>855</v>
      </c>
      <c r="D576" s="55" t="s">
        <v>623</v>
      </c>
      <c r="E576" s="55" t="s">
        <v>130</v>
      </c>
      <c r="F576" s="56" t="s">
        <v>863</v>
      </c>
      <c r="G576" s="67">
        <v>70000</v>
      </c>
      <c r="H576" s="67">
        <v>5368.48</v>
      </c>
      <c r="I576" s="59">
        <v>25</v>
      </c>
      <c r="J576" s="105">
        <v>2009</v>
      </c>
      <c r="K576" s="99">
        <f t="shared" si="96"/>
        <v>4970</v>
      </c>
      <c r="L576" s="71">
        <f t="shared" si="97"/>
        <v>770.00000000000011</v>
      </c>
      <c r="M576" s="118">
        <v>2128</v>
      </c>
      <c r="N576" s="69">
        <f t="shared" si="98"/>
        <v>4963</v>
      </c>
      <c r="O576" s="69"/>
      <c r="P576" s="69">
        <f t="shared" si="99"/>
        <v>4137</v>
      </c>
      <c r="Q576" s="59">
        <f t="shared" si="93"/>
        <v>9530.48</v>
      </c>
      <c r="R576" s="59">
        <f t="shared" si="94"/>
        <v>10703</v>
      </c>
      <c r="S576" s="69">
        <f t="shared" si="95"/>
        <v>60469.520000000004</v>
      </c>
      <c r="T576" s="72" t="s">
        <v>39</v>
      </c>
    </row>
    <row r="577" spans="1:20" s="39" customFormat="1" x14ac:dyDescent="0.25">
      <c r="A577" s="86">
        <v>571</v>
      </c>
      <c r="B577" s="55" t="s">
        <v>883</v>
      </c>
      <c r="C577" s="55" t="s">
        <v>855</v>
      </c>
      <c r="D577" s="55" t="s">
        <v>623</v>
      </c>
      <c r="E577" s="55" t="s">
        <v>166</v>
      </c>
      <c r="F577" s="56" t="s">
        <v>858</v>
      </c>
      <c r="G577" s="67">
        <v>16000</v>
      </c>
      <c r="H577" s="58">
        <v>0</v>
      </c>
      <c r="I577" s="59">
        <v>25</v>
      </c>
      <c r="J577" s="105">
        <v>459.2</v>
      </c>
      <c r="K577" s="99">
        <f t="shared" si="96"/>
        <v>1136</v>
      </c>
      <c r="L577" s="71">
        <f t="shared" si="97"/>
        <v>176.00000000000003</v>
      </c>
      <c r="M577" s="118">
        <v>486.4</v>
      </c>
      <c r="N577" s="69">
        <f t="shared" si="98"/>
        <v>1134.4000000000001</v>
      </c>
      <c r="O577" s="69"/>
      <c r="P577" s="69">
        <f t="shared" si="99"/>
        <v>945.59999999999991</v>
      </c>
      <c r="Q577" s="59">
        <f t="shared" si="93"/>
        <v>970.59999999999991</v>
      </c>
      <c r="R577" s="59">
        <f t="shared" si="94"/>
        <v>2446.4</v>
      </c>
      <c r="S577" s="69">
        <f t="shared" si="95"/>
        <v>15029.4</v>
      </c>
      <c r="T577" s="72" t="s">
        <v>39</v>
      </c>
    </row>
    <row r="578" spans="1:20" s="39" customFormat="1" x14ac:dyDescent="0.25">
      <c r="A578" s="86">
        <v>572</v>
      </c>
      <c r="B578" s="55" t="s">
        <v>624</v>
      </c>
      <c r="C578" s="55" t="s">
        <v>854</v>
      </c>
      <c r="D578" s="55" t="s">
        <v>623</v>
      </c>
      <c r="E578" s="55" t="s">
        <v>95</v>
      </c>
      <c r="F578" s="56" t="s">
        <v>863</v>
      </c>
      <c r="G578" s="67">
        <v>25000</v>
      </c>
      <c r="H578" s="68">
        <v>0</v>
      </c>
      <c r="I578" s="59">
        <v>25</v>
      </c>
      <c r="J578" s="105">
        <v>717.5</v>
      </c>
      <c r="K578" s="99">
        <f t="shared" si="96"/>
        <v>1774.9999999999998</v>
      </c>
      <c r="L578" s="71">
        <f t="shared" si="97"/>
        <v>275</v>
      </c>
      <c r="M578" s="118">
        <v>760</v>
      </c>
      <c r="N578" s="69">
        <f t="shared" si="98"/>
        <v>1772.5000000000002</v>
      </c>
      <c r="O578" s="69"/>
      <c r="P578" s="69">
        <f t="shared" si="99"/>
        <v>1477.5</v>
      </c>
      <c r="Q578" s="59">
        <f t="shared" si="93"/>
        <v>1502.5</v>
      </c>
      <c r="R578" s="59">
        <f t="shared" si="94"/>
        <v>3822.5</v>
      </c>
      <c r="S578" s="69">
        <f t="shared" si="95"/>
        <v>23497.5</v>
      </c>
      <c r="T578" s="72" t="s">
        <v>39</v>
      </c>
    </row>
    <row r="579" spans="1:20" s="39" customFormat="1" x14ac:dyDescent="0.25">
      <c r="A579" s="86">
        <v>573</v>
      </c>
      <c r="B579" s="55" t="s">
        <v>811</v>
      </c>
      <c r="C579" s="55" t="s">
        <v>854</v>
      </c>
      <c r="D579" s="55" t="s">
        <v>623</v>
      </c>
      <c r="E579" s="55" t="s">
        <v>62</v>
      </c>
      <c r="F579" s="56" t="s">
        <v>862</v>
      </c>
      <c r="G579" s="67">
        <v>25000</v>
      </c>
      <c r="H579" s="68">
        <v>0</v>
      </c>
      <c r="I579" s="59">
        <v>25</v>
      </c>
      <c r="J579" s="105">
        <v>717.5</v>
      </c>
      <c r="K579" s="99">
        <f t="shared" si="96"/>
        <v>1774.9999999999998</v>
      </c>
      <c r="L579" s="71">
        <f t="shared" si="97"/>
        <v>275</v>
      </c>
      <c r="M579" s="118">
        <v>760</v>
      </c>
      <c r="N579" s="69">
        <f t="shared" si="98"/>
        <v>1772.5000000000002</v>
      </c>
      <c r="O579" s="69"/>
      <c r="P579" s="69">
        <f t="shared" si="99"/>
        <v>1477.5</v>
      </c>
      <c r="Q579" s="59">
        <f t="shared" si="93"/>
        <v>1502.5</v>
      </c>
      <c r="R579" s="59">
        <f t="shared" si="94"/>
        <v>3822.5</v>
      </c>
      <c r="S579" s="69">
        <f t="shared" si="95"/>
        <v>23497.5</v>
      </c>
      <c r="T579" s="72" t="s">
        <v>39</v>
      </c>
    </row>
    <row r="580" spans="1:20" s="39" customFormat="1" x14ac:dyDescent="0.25">
      <c r="A580" s="86">
        <v>574</v>
      </c>
      <c r="B580" s="55" t="s">
        <v>625</v>
      </c>
      <c r="C580" s="55" t="s">
        <v>855</v>
      </c>
      <c r="D580" s="55" t="s">
        <v>623</v>
      </c>
      <c r="E580" s="55" t="s">
        <v>58</v>
      </c>
      <c r="F580" s="56" t="s">
        <v>858</v>
      </c>
      <c r="G580" s="67">
        <v>18000</v>
      </c>
      <c r="H580" s="68">
        <v>0</v>
      </c>
      <c r="I580" s="59">
        <v>25</v>
      </c>
      <c r="J580" s="105">
        <v>516.6</v>
      </c>
      <c r="K580" s="99">
        <f t="shared" si="96"/>
        <v>1277.9999999999998</v>
      </c>
      <c r="L580" s="71">
        <f t="shared" si="97"/>
        <v>198.00000000000003</v>
      </c>
      <c r="M580" s="118">
        <v>547.20000000000005</v>
      </c>
      <c r="N580" s="69">
        <f t="shared" si="98"/>
        <v>1276.2</v>
      </c>
      <c r="O580" s="69"/>
      <c r="P580" s="69">
        <f t="shared" si="99"/>
        <v>1063.8000000000002</v>
      </c>
      <c r="Q580" s="59">
        <f t="shared" ref="Q580:Q643" si="100">+H580+I580+J580+M580+O580</f>
        <v>1088.8000000000002</v>
      </c>
      <c r="R580" s="59">
        <f t="shared" ref="R580:R643" si="101">+K580+L580+N580</f>
        <v>2752.2</v>
      </c>
      <c r="S580" s="69">
        <f t="shared" si="95"/>
        <v>16911.2</v>
      </c>
      <c r="T580" s="72" t="s">
        <v>39</v>
      </c>
    </row>
    <row r="581" spans="1:20" s="39" customFormat="1" x14ac:dyDescent="0.25">
      <c r="A581" s="86">
        <v>575</v>
      </c>
      <c r="B581" s="55" t="s">
        <v>680</v>
      </c>
      <c r="C581" s="55" t="s">
        <v>854</v>
      </c>
      <c r="D581" s="55" t="s">
        <v>628</v>
      </c>
      <c r="E581" s="55" t="s">
        <v>785</v>
      </c>
      <c r="F581" s="56" t="s">
        <v>863</v>
      </c>
      <c r="G581" s="57">
        <v>85000</v>
      </c>
      <c r="H581" s="57">
        <v>8148.13</v>
      </c>
      <c r="I581" s="59">
        <v>25</v>
      </c>
      <c r="J581" s="103">
        <v>2439.5</v>
      </c>
      <c r="K581" s="96">
        <f t="shared" si="96"/>
        <v>6034.9999999999991</v>
      </c>
      <c r="L581" s="71">
        <v>851.51</v>
      </c>
      <c r="M581" s="102">
        <v>2584</v>
      </c>
      <c r="N581" s="59">
        <f t="shared" si="98"/>
        <v>6026.5</v>
      </c>
      <c r="O581" s="59"/>
      <c r="P581" s="59">
        <f t="shared" si="99"/>
        <v>5023.5</v>
      </c>
      <c r="Q581" s="59">
        <f t="shared" si="100"/>
        <v>13196.630000000001</v>
      </c>
      <c r="R581" s="59">
        <f t="shared" si="101"/>
        <v>12913.009999999998</v>
      </c>
      <c r="S581" s="59">
        <f t="shared" si="95"/>
        <v>71803.37</v>
      </c>
      <c r="T581" s="72" t="s">
        <v>39</v>
      </c>
    </row>
    <row r="582" spans="1:20" s="39" customFormat="1" x14ac:dyDescent="0.25">
      <c r="A582" s="86">
        <v>576</v>
      </c>
      <c r="B582" s="55" t="s">
        <v>634</v>
      </c>
      <c r="C582" s="55" t="s">
        <v>855</v>
      </c>
      <c r="D582" s="55" t="s">
        <v>628</v>
      </c>
      <c r="E582" s="55" t="s">
        <v>788</v>
      </c>
      <c r="F582" s="56" t="s">
        <v>863</v>
      </c>
      <c r="G582" s="67">
        <v>75000</v>
      </c>
      <c r="H582" s="67">
        <v>6309.38</v>
      </c>
      <c r="I582" s="59">
        <v>25</v>
      </c>
      <c r="J582" s="105">
        <v>2152.5</v>
      </c>
      <c r="K582" s="99">
        <f t="shared" si="96"/>
        <v>5324.9999999999991</v>
      </c>
      <c r="L582" s="71">
        <f t="shared" si="97"/>
        <v>825.00000000000011</v>
      </c>
      <c r="M582" s="118">
        <v>2280</v>
      </c>
      <c r="N582" s="69">
        <f t="shared" si="98"/>
        <v>5317.5</v>
      </c>
      <c r="O582" s="69"/>
      <c r="P582" s="69">
        <f t="shared" si="99"/>
        <v>4432.5</v>
      </c>
      <c r="Q582" s="59">
        <f t="shared" si="100"/>
        <v>10766.880000000001</v>
      </c>
      <c r="R582" s="59">
        <f t="shared" si="101"/>
        <v>11467.5</v>
      </c>
      <c r="S582" s="69">
        <f t="shared" si="95"/>
        <v>64233.119999999995</v>
      </c>
      <c r="T582" s="72" t="s">
        <v>39</v>
      </c>
    </row>
    <row r="583" spans="1:20" s="39" customFormat="1" x14ac:dyDescent="0.25">
      <c r="A583" s="86">
        <v>577</v>
      </c>
      <c r="B583" s="55" t="s">
        <v>638</v>
      </c>
      <c r="C583" s="55" t="s">
        <v>854</v>
      </c>
      <c r="D583" s="55" t="s">
        <v>628</v>
      </c>
      <c r="E583" s="55" t="s">
        <v>130</v>
      </c>
      <c r="F583" s="56" t="s">
        <v>863</v>
      </c>
      <c r="G583" s="67">
        <v>70000</v>
      </c>
      <c r="H583" s="67">
        <v>4682.29</v>
      </c>
      <c r="I583" s="59">
        <v>25</v>
      </c>
      <c r="J583" s="105">
        <v>2009</v>
      </c>
      <c r="K583" s="99">
        <f t="shared" si="96"/>
        <v>4970</v>
      </c>
      <c r="L583" s="71">
        <f t="shared" si="97"/>
        <v>770.00000000000011</v>
      </c>
      <c r="M583" s="118">
        <v>2128</v>
      </c>
      <c r="N583" s="69">
        <f t="shared" si="98"/>
        <v>4963</v>
      </c>
      <c r="O583" s="69"/>
      <c r="P583" s="69">
        <f t="shared" si="99"/>
        <v>4137</v>
      </c>
      <c r="Q583" s="59">
        <f t="shared" si="100"/>
        <v>8844.2900000000009</v>
      </c>
      <c r="R583" s="59">
        <f t="shared" si="101"/>
        <v>10703</v>
      </c>
      <c r="S583" s="69">
        <f t="shared" si="95"/>
        <v>61155.71</v>
      </c>
      <c r="T583" s="72" t="s">
        <v>39</v>
      </c>
    </row>
    <row r="584" spans="1:20" s="39" customFormat="1" x14ac:dyDescent="0.25">
      <c r="A584" s="86">
        <v>578</v>
      </c>
      <c r="B584" s="55" t="s">
        <v>639</v>
      </c>
      <c r="C584" s="55" t="s">
        <v>854</v>
      </c>
      <c r="D584" s="55" t="s">
        <v>628</v>
      </c>
      <c r="E584" s="55" t="s">
        <v>130</v>
      </c>
      <c r="F584" s="56" t="s">
        <v>863</v>
      </c>
      <c r="G584" s="67">
        <v>70000</v>
      </c>
      <c r="H584" s="67">
        <v>5025.38</v>
      </c>
      <c r="I584" s="59">
        <v>25</v>
      </c>
      <c r="J584" s="105">
        <v>2009</v>
      </c>
      <c r="K584" s="99">
        <f t="shared" si="96"/>
        <v>4970</v>
      </c>
      <c r="L584" s="71">
        <f t="shared" si="97"/>
        <v>770.00000000000011</v>
      </c>
      <c r="M584" s="118">
        <v>2128</v>
      </c>
      <c r="N584" s="69">
        <f t="shared" si="98"/>
        <v>4963</v>
      </c>
      <c r="O584" s="69"/>
      <c r="P584" s="69">
        <f t="shared" si="99"/>
        <v>4137</v>
      </c>
      <c r="Q584" s="59">
        <f t="shared" si="100"/>
        <v>9187.380000000001</v>
      </c>
      <c r="R584" s="59">
        <f t="shared" si="101"/>
        <v>10703</v>
      </c>
      <c r="S584" s="69">
        <f t="shared" si="95"/>
        <v>60812.619999999995</v>
      </c>
      <c r="T584" s="72" t="s">
        <v>39</v>
      </c>
    </row>
    <row r="585" spans="1:20" s="39" customFormat="1" x14ac:dyDescent="0.25">
      <c r="A585" s="86">
        <v>579</v>
      </c>
      <c r="B585" s="55" t="s">
        <v>636</v>
      </c>
      <c r="C585" s="55" t="s">
        <v>854</v>
      </c>
      <c r="D585" s="55" t="s">
        <v>628</v>
      </c>
      <c r="E585" s="55" t="s">
        <v>130</v>
      </c>
      <c r="F585" s="56" t="s">
        <v>863</v>
      </c>
      <c r="G585" s="67">
        <v>70000</v>
      </c>
      <c r="H585" s="67">
        <v>5368.48</v>
      </c>
      <c r="I585" s="59">
        <v>25</v>
      </c>
      <c r="J585" s="105">
        <v>2009</v>
      </c>
      <c r="K585" s="99">
        <f t="shared" si="96"/>
        <v>4970</v>
      </c>
      <c r="L585" s="71">
        <f t="shared" si="97"/>
        <v>770.00000000000011</v>
      </c>
      <c r="M585" s="118">
        <v>2128</v>
      </c>
      <c r="N585" s="69">
        <f t="shared" si="98"/>
        <v>4963</v>
      </c>
      <c r="O585" s="69"/>
      <c r="P585" s="69">
        <f t="shared" si="99"/>
        <v>4137</v>
      </c>
      <c r="Q585" s="59">
        <f t="shared" si="100"/>
        <v>9530.48</v>
      </c>
      <c r="R585" s="59">
        <f t="shared" si="101"/>
        <v>10703</v>
      </c>
      <c r="S585" s="69">
        <f t="shared" si="95"/>
        <v>60469.520000000004</v>
      </c>
      <c r="T585" s="72" t="s">
        <v>39</v>
      </c>
    </row>
    <row r="586" spans="1:20" s="39" customFormat="1" x14ac:dyDescent="0.25">
      <c r="A586" s="86">
        <v>580</v>
      </c>
      <c r="B586" s="55" t="s">
        <v>632</v>
      </c>
      <c r="C586" s="55" t="s">
        <v>855</v>
      </c>
      <c r="D586" s="55" t="s">
        <v>628</v>
      </c>
      <c r="E586" s="55" t="s">
        <v>150</v>
      </c>
      <c r="F586" s="56" t="s">
        <v>863</v>
      </c>
      <c r="G586" s="67">
        <v>15000</v>
      </c>
      <c r="H586" s="68">
        <v>0</v>
      </c>
      <c r="I586" s="59">
        <v>25</v>
      </c>
      <c r="J586" s="105">
        <v>430.5</v>
      </c>
      <c r="K586" s="99">
        <f t="shared" si="96"/>
        <v>1065</v>
      </c>
      <c r="L586" s="71">
        <f t="shared" si="97"/>
        <v>165.00000000000003</v>
      </c>
      <c r="M586" s="118">
        <v>456</v>
      </c>
      <c r="N586" s="69">
        <f t="shared" si="98"/>
        <v>1063.5</v>
      </c>
      <c r="O586" s="69"/>
      <c r="P586" s="69">
        <f t="shared" si="99"/>
        <v>886.5</v>
      </c>
      <c r="Q586" s="59">
        <f t="shared" si="100"/>
        <v>911.5</v>
      </c>
      <c r="R586" s="59">
        <f t="shared" si="101"/>
        <v>2293.5</v>
      </c>
      <c r="S586" s="69">
        <f t="shared" si="95"/>
        <v>14088.5</v>
      </c>
      <c r="T586" s="72" t="s">
        <v>39</v>
      </c>
    </row>
    <row r="587" spans="1:20" s="39" customFormat="1" x14ac:dyDescent="0.25">
      <c r="A587" s="86">
        <v>581</v>
      </c>
      <c r="B587" s="55" t="s">
        <v>630</v>
      </c>
      <c r="C587" s="55" t="s">
        <v>854</v>
      </c>
      <c r="D587" s="55" t="s">
        <v>628</v>
      </c>
      <c r="E587" s="55" t="s">
        <v>95</v>
      </c>
      <c r="F587" s="56" t="s">
        <v>863</v>
      </c>
      <c r="G587" s="67">
        <v>25000</v>
      </c>
      <c r="H587" s="68">
        <v>0</v>
      </c>
      <c r="I587" s="59">
        <v>25</v>
      </c>
      <c r="J587" s="105">
        <v>717.5</v>
      </c>
      <c r="K587" s="99">
        <f t="shared" si="96"/>
        <v>1774.9999999999998</v>
      </c>
      <c r="L587" s="71">
        <f t="shared" si="97"/>
        <v>275</v>
      </c>
      <c r="M587" s="118">
        <v>760</v>
      </c>
      <c r="N587" s="69">
        <f t="shared" si="98"/>
        <v>1772.5000000000002</v>
      </c>
      <c r="O587" s="69"/>
      <c r="P587" s="69">
        <f t="shared" si="99"/>
        <v>1477.5</v>
      </c>
      <c r="Q587" s="59">
        <f t="shared" si="100"/>
        <v>1502.5</v>
      </c>
      <c r="R587" s="59">
        <f t="shared" si="101"/>
        <v>3822.5</v>
      </c>
      <c r="S587" s="69">
        <f t="shared" si="95"/>
        <v>23497.5</v>
      </c>
      <c r="T587" s="72" t="s">
        <v>39</v>
      </c>
    </row>
    <row r="588" spans="1:20" s="39" customFormat="1" x14ac:dyDescent="0.25">
      <c r="A588" s="86">
        <v>582</v>
      </c>
      <c r="B588" s="55" t="s">
        <v>631</v>
      </c>
      <c r="C588" s="55" t="s">
        <v>854</v>
      </c>
      <c r="D588" s="55" t="s">
        <v>628</v>
      </c>
      <c r="E588" s="55" t="s">
        <v>107</v>
      </c>
      <c r="F588" s="56" t="s">
        <v>863</v>
      </c>
      <c r="G588" s="67">
        <v>25000</v>
      </c>
      <c r="H588" s="68">
        <v>0</v>
      </c>
      <c r="I588" s="59">
        <v>25</v>
      </c>
      <c r="J588" s="105">
        <v>717.5</v>
      </c>
      <c r="K588" s="99">
        <f t="shared" si="96"/>
        <v>1774.9999999999998</v>
      </c>
      <c r="L588" s="71">
        <f t="shared" si="97"/>
        <v>275</v>
      </c>
      <c r="M588" s="118">
        <v>760</v>
      </c>
      <c r="N588" s="69">
        <f t="shared" si="98"/>
        <v>1772.5000000000002</v>
      </c>
      <c r="O588" s="69"/>
      <c r="P588" s="69">
        <f t="shared" si="99"/>
        <v>1477.5</v>
      </c>
      <c r="Q588" s="59">
        <f t="shared" si="100"/>
        <v>1502.5</v>
      </c>
      <c r="R588" s="59">
        <f t="shared" si="101"/>
        <v>3822.5</v>
      </c>
      <c r="S588" s="69">
        <f t="shared" si="95"/>
        <v>23497.5</v>
      </c>
      <c r="T588" s="72" t="s">
        <v>39</v>
      </c>
    </row>
    <row r="589" spans="1:20" s="39" customFormat="1" x14ac:dyDescent="0.25">
      <c r="A589" s="86">
        <v>583</v>
      </c>
      <c r="B589" s="55" t="s">
        <v>1062</v>
      </c>
      <c r="C589" s="55" t="s">
        <v>854</v>
      </c>
      <c r="D589" s="55" t="s">
        <v>628</v>
      </c>
      <c r="E589" s="55" t="s">
        <v>166</v>
      </c>
      <c r="F589" s="56" t="s">
        <v>858</v>
      </c>
      <c r="G589" s="67">
        <v>16000</v>
      </c>
      <c r="H589" s="68">
        <v>0</v>
      </c>
      <c r="I589" s="59">
        <v>25</v>
      </c>
      <c r="J589" s="105">
        <v>459.2</v>
      </c>
      <c r="K589" s="99">
        <f t="shared" si="96"/>
        <v>1136</v>
      </c>
      <c r="L589" s="71">
        <f t="shared" si="97"/>
        <v>176.00000000000003</v>
      </c>
      <c r="M589" s="118">
        <v>486.4</v>
      </c>
      <c r="N589" s="69">
        <f t="shared" si="98"/>
        <v>1134.4000000000001</v>
      </c>
      <c r="O589" s="69"/>
      <c r="P589" s="69">
        <f t="shared" si="99"/>
        <v>945.59999999999991</v>
      </c>
      <c r="Q589" s="59">
        <f t="shared" si="100"/>
        <v>970.59999999999991</v>
      </c>
      <c r="R589" s="59">
        <f t="shared" si="101"/>
        <v>2446.4</v>
      </c>
      <c r="S589" s="69">
        <f t="shared" si="95"/>
        <v>15029.4</v>
      </c>
      <c r="T589" s="72" t="s">
        <v>39</v>
      </c>
    </row>
    <row r="590" spans="1:20" s="39" customFormat="1" x14ac:dyDescent="0.25">
      <c r="A590" s="86">
        <v>584</v>
      </c>
      <c r="B590" s="55" t="s">
        <v>633</v>
      </c>
      <c r="C590" s="55" t="s">
        <v>854</v>
      </c>
      <c r="D590" s="55" t="s">
        <v>628</v>
      </c>
      <c r="E590" s="55" t="s">
        <v>62</v>
      </c>
      <c r="F590" s="56" t="s">
        <v>858</v>
      </c>
      <c r="G590" s="67">
        <v>25000</v>
      </c>
      <c r="H590" s="68">
        <v>0</v>
      </c>
      <c r="I590" s="59">
        <v>25</v>
      </c>
      <c r="J590" s="105">
        <v>717.5</v>
      </c>
      <c r="K590" s="99">
        <f t="shared" si="96"/>
        <v>1774.9999999999998</v>
      </c>
      <c r="L590" s="71">
        <f t="shared" si="97"/>
        <v>275</v>
      </c>
      <c r="M590" s="118">
        <v>760</v>
      </c>
      <c r="N590" s="69">
        <f t="shared" si="98"/>
        <v>1772.5000000000002</v>
      </c>
      <c r="O590" s="69"/>
      <c r="P590" s="69">
        <f t="shared" si="99"/>
        <v>1477.5</v>
      </c>
      <c r="Q590" s="59">
        <f t="shared" si="100"/>
        <v>1502.5</v>
      </c>
      <c r="R590" s="59">
        <f t="shared" si="101"/>
        <v>3822.5</v>
      </c>
      <c r="S590" s="69">
        <f t="shared" si="95"/>
        <v>23497.5</v>
      </c>
      <c r="T590" s="72" t="s">
        <v>39</v>
      </c>
    </row>
    <row r="591" spans="1:20" s="39" customFormat="1" x14ac:dyDescent="0.25">
      <c r="A591" s="86">
        <v>585</v>
      </c>
      <c r="B591" s="55" t="s">
        <v>637</v>
      </c>
      <c r="C591" s="55" t="s">
        <v>854</v>
      </c>
      <c r="D591" s="55" t="s">
        <v>628</v>
      </c>
      <c r="E591" s="55" t="s">
        <v>62</v>
      </c>
      <c r="F591" s="56" t="s">
        <v>858</v>
      </c>
      <c r="G591" s="67">
        <v>25000</v>
      </c>
      <c r="H591" s="68">
        <v>0</v>
      </c>
      <c r="I591" s="59">
        <v>25</v>
      </c>
      <c r="J591" s="105">
        <v>717.5</v>
      </c>
      <c r="K591" s="99">
        <f t="shared" si="96"/>
        <v>1774.9999999999998</v>
      </c>
      <c r="L591" s="71">
        <f t="shared" si="97"/>
        <v>275</v>
      </c>
      <c r="M591" s="118">
        <v>760</v>
      </c>
      <c r="N591" s="69">
        <f t="shared" si="98"/>
        <v>1772.5000000000002</v>
      </c>
      <c r="O591" s="69"/>
      <c r="P591" s="69">
        <f t="shared" si="99"/>
        <v>1477.5</v>
      </c>
      <c r="Q591" s="59">
        <f t="shared" si="100"/>
        <v>1502.5</v>
      </c>
      <c r="R591" s="59">
        <f t="shared" si="101"/>
        <v>3822.5</v>
      </c>
      <c r="S591" s="69">
        <f t="shared" si="95"/>
        <v>23497.5</v>
      </c>
      <c r="T591" s="72" t="s">
        <v>39</v>
      </c>
    </row>
    <row r="592" spans="1:20" s="39" customFormat="1" x14ac:dyDescent="0.25">
      <c r="A592" s="86">
        <v>586</v>
      </c>
      <c r="B592" s="55" t="s">
        <v>813</v>
      </c>
      <c r="C592" s="55" t="s">
        <v>854</v>
      </c>
      <c r="D592" s="55" t="s">
        <v>628</v>
      </c>
      <c r="E592" s="55" t="s">
        <v>62</v>
      </c>
      <c r="F592" s="56" t="s">
        <v>858</v>
      </c>
      <c r="G592" s="67">
        <v>25000</v>
      </c>
      <c r="H592" s="58">
        <v>0</v>
      </c>
      <c r="I592" s="59">
        <v>25</v>
      </c>
      <c r="J592" s="105">
        <v>717.5</v>
      </c>
      <c r="K592" s="99">
        <f t="shared" si="96"/>
        <v>1774.9999999999998</v>
      </c>
      <c r="L592" s="71">
        <f t="shared" si="97"/>
        <v>275</v>
      </c>
      <c r="M592" s="118">
        <v>760</v>
      </c>
      <c r="N592" s="69">
        <f t="shared" si="98"/>
        <v>1772.5000000000002</v>
      </c>
      <c r="O592" s="69"/>
      <c r="P592" s="69">
        <f t="shared" si="99"/>
        <v>1477.5</v>
      </c>
      <c r="Q592" s="59">
        <f t="shared" si="100"/>
        <v>1502.5</v>
      </c>
      <c r="R592" s="59">
        <f t="shared" si="101"/>
        <v>3822.5</v>
      </c>
      <c r="S592" s="69">
        <f t="shared" si="95"/>
        <v>23497.5</v>
      </c>
      <c r="T592" s="72" t="s">
        <v>39</v>
      </c>
    </row>
    <row r="593" spans="1:20" s="39" customFormat="1" x14ac:dyDescent="0.25">
      <c r="A593" s="86">
        <v>587</v>
      </c>
      <c r="B593" s="55" t="s">
        <v>599</v>
      </c>
      <c r="C593" s="55" t="s">
        <v>854</v>
      </c>
      <c r="D593" s="55" t="s">
        <v>543</v>
      </c>
      <c r="E593" s="55" t="s">
        <v>785</v>
      </c>
      <c r="F593" s="56" t="s">
        <v>863</v>
      </c>
      <c r="G593" s="67">
        <v>85000</v>
      </c>
      <c r="H593" s="67">
        <v>7719.26</v>
      </c>
      <c r="I593" s="59">
        <v>25</v>
      </c>
      <c r="J593" s="105">
        <v>2439.5</v>
      </c>
      <c r="K593" s="99">
        <f t="shared" si="96"/>
        <v>6034.9999999999991</v>
      </c>
      <c r="L593" s="71">
        <v>851.51</v>
      </c>
      <c r="M593" s="118">
        <v>2584</v>
      </c>
      <c r="N593" s="69">
        <f t="shared" si="98"/>
        <v>6026.5</v>
      </c>
      <c r="O593" s="69"/>
      <c r="P593" s="69">
        <f t="shared" si="99"/>
        <v>5023.5</v>
      </c>
      <c r="Q593" s="59">
        <f t="shared" si="100"/>
        <v>12767.76</v>
      </c>
      <c r="R593" s="59">
        <f t="shared" si="101"/>
        <v>12913.009999999998</v>
      </c>
      <c r="S593" s="69">
        <f t="shared" si="95"/>
        <v>72232.240000000005</v>
      </c>
      <c r="T593" s="72" t="s">
        <v>39</v>
      </c>
    </row>
    <row r="594" spans="1:20" s="39" customFormat="1" x14ac:dyDescent="0.25">
      <c r="A594" s="86">
        <v>588</v>
      </c>
      <c r="B594" s="55" t="s">
        <v>545</v>
      </c>
      <c r="C594" s="55" t="s">
        <v>855</v>
      </c>
      <c r="D594" s="55" t="s">
        <v>543</v>
      </c>
      <c r="E594" s="55" t="s">
        <v>130</v>
      </c>
      <c r="F594" s="56" t="s">
        <v>863</v>
      </c>
      <c r="G594" s="67">
        <v>70000</v>
      </c>
      <c r="H594" s="67">
        <v>5025.38</v>
      </c>
      <c r="I594" s="59">
        <v>25</v>
      </c>
      <c r="J594" s="105">
        <v>2009</v>
      </c>
      <c r="K594" s="99">
        <f t="shared" si="96"/>
        <v>4970</v>
      </c>
      <c r="L594" s="71">
        <f t="shared" si="97"/>
        <v>770.00000000000011</v>
      </c>
      <c r="M594" s="118">
        <v>2128</v>
      </c>
      <c r="N594" s="69">
        <f t="shared" si="98"/>
        <v>4963</v>
      </c>
      <c r="O594" s="69"/>
      <c r="P594" s="69">
        <f t="shared" si="99"/>
        <v>4137</v>
      </c>
      <c r="Q594" s="59">
        <f t="shared" si="100"/>
        <v>9187.380000000001</v>
      </c>
      <c r="R594" s="59">
        <f t="shared" si="101"/>
        <v>10703</v>
      </c>
      <c r="S594" s="69">
        <f t="shared" si="95"/>
        <v>60812.619999999995</v>
      </c>
      <c r="T594" s="72" t="s">
        <v>39</v>
      </c>
    </row>
    <row r="595" spans="1:20" s="39" customFormat="1" x14ac:dyDescent="0.25">
      <c r="A595" s="86">
        <v>589</v>
      </c>
      <c r="B595" s="55" t="s">
        <v>546</v>
      </c>
      <c r="C595" s="55" t="s">
        <v>855</v>
      </c>
      <c r="D595" s="55" t="s">
        <v>543</v>
      </c>
      <c r="E595" s="55" t="s">
        <v>130</v>
      </c>
      <c r="F595" s="56" t="s">
        <v>863</v>
      </c>
      <c r="G595" s="67">
        <v>70000</v>
      </c>
      <c r="H595" s="67">
        <v>5368.48</v>
      </c>
      <c r="I595" s="59">
        <v>25</v>
      </c>
      <c r="J595" s="105">
        <v>2009</v>
      </c>
      <c r="K595" s="99">
        <f t="shared" si="96"/>
        <v>4970</v>
      </c>
      <c r="L595" s="71">
        <f t="shared" si="97"/>
        <v>770.00000000000011</v>
      </c>
      <c r="M595" s="118">
        <v>2128</v>
      </c>
      <c r="N595" s="69">
        <f t="shared" si="98"/>
        <v>4963</v>
      </c>
      <c r="O595" s="69"/>
      <c r="P595" s="69">
        <f t="shared" si="99"/>
        <v>4137</v>
      </c>
      <c r="Q595" s="59">
        <f t="shared" si="100"/>
        <v>9530.48</v>
      </c>
      <c r="R595" s="59">
        <f t="shared" si="101"/>
        <v>10703</v>
      </c>
      <c r="S595" s="69">
        <f t="shared" si="95"/>
        <v>60469.520000000004</v>
      </c>
      <c r="T595" s="72" t="s">
        <v>39</v>
      </c>
    </row>
    <row r="596" spans="1:20" s="39" customFormat="1" x14ac:dyDescent="0.25">
      <c r="A596" s="86">
        <v>590</v>
      </c>
      <c r="B596" s="55" t="s">
        <v>848</v>
      </c>
      <c r="C596" s="55" t="s">
        <v>854</v>
      </c>
      <c r="D596" s="55" t="s">
        <v>543</v>
      </c>
      <c r="E596" s="55" t="s">
        <v>62</v>
      </c>
      <c r="F596" s="56" t="s">
        <v>862</v>
      </c>
      <c r="G596" s="67">
        <v>25000</v>
      </c>
      <c r="H596" s="68">
        <v>0</v>
      </c>
      <c r="I596" s="59">
        <v>25</v>
      </c>
      <c r="J596" s="105">
        <v>717.5</v>
      </c>
      <c r="K596" s="99">
        <f t="shared" si="96"/>
        <v>1774.9999999999998</v>
      </c>
      <c r="L596" s="71">
        <f t="shared" si="97"/>
        <v>275</v>
      </c>
      <c r="M596" s="118">
        <v>760</v>
      </c>
      <c r="N596" s="69">
        <f t="shared" si="98"/>
        <v>1772.5000000000002</v>
      </c>
      <c r="O596" s="69"/>
      <c r="P596" s="69">
        <f t="shared" si="99"/>
        <v>1477.5</v>
      </c>
      <c r="Q596" s="59">
        <f t="shared" si="100"/>
        <v>1502.5</v>
      </c>
      <c r="R596" s="59">
        <f t="shared" si="101"/>
        <v>3822.5</v>
      </c>
      <c r="S596" s="69">
        <f t="shared" si="95"/>
        <v>23497.5</v>
      </c>
      <c r="T596" s="72" t="s">
        <v>39</v>
      </c>
    </row>
    <row r="597" spans="1:20" s="39" customFormat="1" x14ac:dyDescent="0.25">
      <c r="A597" s="86">
        <v>591</v>
      </c>
      <c r="B597" s="55" t="s">
        <v>570</v>
      </c>
      <c r="C597" s="55" t="s">
        <v>855</v>
      </c>
      <c r="D597" s="55" t="s">
        <v>598</v>
      </c>
      <c r="E597" s="55" t="s">
        <v>785</v>
      </c>
      <c r="F597" s="56" t="s">
        <v>863</v>
      </c>
      <c r="G597" s="57">
        <v>85000</v>
      </c>
      <c r="H597" s="57">
        <v>8576.99</v>
      </c>
      <c r="I597" s="59">
        <v>25</v>
      </c>
      <c r="J597" s="103">
        <v>2439.5</v>
      </c>
      <c r="K597" s="96">
        <f t="shared" si="96"/>
        <v>6034.9999999999991</v>
      </c>
      <c r="L597" s="71">
        <v>851.51</v>
      </c>
      <c r="M597" s="102">
        <v>2584</v>
      </c>
      <c r="N597" s="59">
        <f t="shared" si="98"/>
        <v>6026.5</v>
      </c>
      <c r="O597" s="59"/>
      <c r="P597" s="59">
        <f t="shared" si="99"/>
        <v>5023.5</v>
      </c>
      <c r="Q597" s="59">
        <f t="shared" si="100"/>
        <v>13625.49</v>
      </c>
      <c r="R597" s="59">
        <f t="shared" si="101"/>
        <v>12913.009999999998</v>
      </c>
      <c r="S597" s="59">
        <f t="shared" si="95"/>
        <v>71374.509999999995</v>
      </c>
      <c r="T597" s="72" t="s">
        <v>39</v>
      </c>
    </row>
    <row r="598" spans="1:20" s="39" customFormat="1" x14ac:dyDescent="0.25">
      <c r="A598" s="86">
        <v>592</v>
      </c>
      <c r="B598" s="55" t="s">
        <v>600</v>
      </c>
      <c r="C598" s="55" t="s">
        <v>854</v>
      </c>
      <c r="D598" s="55" t="s">
        <v>598</v>
      </c>
      <c r="E598" s="55" t="s">
        <v>130</v>
      </c>
      <c r="F598" s="56" t="s">
        <v>863</v>
      </c>
      <c r="G598" s="67">
        <v>70000</v>
      </c>
      <c r="H598" s="67">
        <v>5368.48</v>
      </c>
      <c r="I598" s="59">
        <v>25</v>
      </c>
      <c r="J598" s="105">
        <v>2009</v>
      </c>
      <c r="K598" s="99">
        <f t="shared" si="96"/>
        <v>4970</v>
      </c>
      <c r="L598" s="71">
        <f t="shared" si="97"/>
        <v>770.00000000000011</v>
      </c>
      <c r="M598" s="118">
        <v>2128</v>
      </c>
      <c r="N598" s="69">
        <f t="shared" si="98"/>
        <v>4963</v>
      </c>
      <c r="O598" s="69"/>
      <c r="P598" s="69">
        <f t="shared" si="99"/>
        <v>4137</v>
      </c>
      <c r="Q598" s="59">
        <f t="shared" si="100"/>
        <v>9530.48</v>
      </c>
      <c r="R598" s="59">
        <f t="shared" si="101"/>
        <v>10703</v>
      </c>
      <c r="S598" s="69">
        <f t="shared" si="95"/>
        <v>60469.520000000004</v>
      </c>
      <c r="T598" s="72" t="s">
        <v>39</v>
      </c>
    </row>
    <row r="599" spans="1:20" s="39" customFormat="1" x14ac:dyDescent="0.25">
      <c r="A599" s="86">
        <v>593</v>
      </c>
      <c r="B599" s="55" t="s">
        <v>603</v>
      </c>
      <c r="C599" s="55" t="s">
        <v>854</v>
      </c>
      <c r="D599" s="55" t="s">
        <v>598</v>
      </c>
      <c r="E599" s="55" t="s">
        <v>130</v>
      </c>
      <c r="F599" s="56" t="s">
        <v>863</v>
      </c>
      <c r="G599" s="67">
        <v>70000</v>
      </c>
      <c r="H599" s="67">
        <v>5368.48</v>
      </c>
      <c r="I599" s="59">
        <v>25</v>
      </c>
      <c r="J599" s="105">
        <v>2009</v>
      </c>
      <c r="K599" s="99">
        <f t="shared" si="96"/>
        <v>4970</v>
      </c>
      <c r="L599" s="71">
        <f t="shared" si="97"/>
        <v>770.00000000000011</v>
      </c>
      <c r="M599" s="118">
        <v>2128</v>
      </c>
      <c r="N599" s="69">
        <f t="shared" si="98"/>
        <v>4963</v>
      </c>
      <c r="O599" s="69"/>
      <c r="P599" s="69">
        <f t="shared" si="99"/>
        <v>4137</v>
      </c>
      <c r="Q599" s="59">
        <f t="shared" si="100"/>
        <v>9530.48</v>
      </c>
      <c r="R599" s="59">
        <f t="shared" si="101"/>
        <v>10703</v>
      </c>
      <c r="S599" s="69">
        <f t="shared" si="95"/>
        <v>60469.520000000004</v>
      </c>
      <c r="T599" s="72" t="s">
        <v>39</v>
      </c>
    </row>
    <row r="600" spans="1:20" s="39" customFormat="1" x14ac:dyDescent="0.25">
      <c r="A600" s="86">
        <v>594</v>
      </c>
      <c r="B600" s="55" t="s">
        <v>605</v>
      </c>
      <c r="C600" s="55" t="s">
        <v>855</v>
      </c>
      <c r="D600" s="55" t="s">
        <v>598</v>
      </c>
      <c r="E600" s="55" t="s">
        <v>130</v>
      </c>
      <c r="F600" s="56" t="s">
        <v>863</v>
      </c>
      <c r="G600" s="67">
        <v>70000</v>
      </c>
      <c r="H600" s="67">
        <v>5368.48</v>
      </c>
      <c r="I600" s="59">
        <v>25</v>
      </c>
      <c r="J600" s="105">
        <v>2009</v>
      </c>
      <c r="K600" s="99">
        <f t="shared" si="96"/>
        <v>4970</v>
      </c>
      <c r="L600" s="71">
        <f t="shared" si="97"/>
        <v>770.00000000000011</v>
      </c>
      <c r="M600" s="118">
        <v>2128</v>
      </c>
      <c r="N600" s="69">
        <f t="shared" si="98"/>
        <v>4963</v>
      </c>
      <c r="O600" s="69"/>
      <c r="P600" s="69">
        <f t="shared" si="99"/>
        <v>4137</v>
      </c>
      <c r="Q600" s="59">
        <f t="shared" si="100"/>
        <v>9530.48</v>
      </c>
      <c r="R600" s="59">
        <f t="shared" si="101"/>
        <v>10703</v>
      </c>
      <c r="S600" s="69">
        <f t="shared" si="95"/>
        <v>60469.520000000004</v>
      </c>
      <c r="T600" s="72" t="s">
        <v>39</v>
      </c>
    </row>
    <row r="601" spans="1:20" s="48" customFormat="1" x14ac:dyDescent="0.25">
      <c r="A601" s="86">
        <v>595</v>
      </c>
      <c r="B601" s="55" t="s">
        <v>437</v>
      </c>
      <c r="C601" s="55" t="s">
        <v>854</v>
      </c>
      <c r="D601" s="55" t="s">
        <v>598</v>
      </c>
      <c r="E601" s="55" t="s">
        <v>130</v>
      </c>
      <c r="F601" s="56" t="s">
        <v>863</v>
      </c>
      <c r="G601" s="57">
        <v>70000</v>
      </c>
      <c r="H601" s="57">
        <v>5025.38</v>
      </c>
      <c r="I601" s="59">
        <v>25</v>
      </c>
      <c r="J601" s="103">
        <v>2009</v>
      </c>
      <c r="K601" s="96">
        <f t="shared" si="96"/>
        <v>4970</v>
      </c>
      <c r="L601" s="71">
        <f t="shared" si="97"/>
        <v>770.00000000000011</v>
      </c>
      <c r="M601" s="102">
        <v>2128</v>
      </c>
      <c r="N601" s="59">
        <f t="shared" si="98"/>
        <v>4963</v>
      </c>
      <c r="O601" s="59"/>
      <c r="P601" s="59">
        <f t="shared" si="99"/>
        <v>4137</v>
      </c>
      <c r="Q601" s="59">
        <f t="shared" si="100"/>
        <v>9187.380000000001</v>
      </c>
      <c r="R601" s="59">
        <f t="shared" si="101"/>
        <v>10703</v>
      </c>
      <c r="S601" s="59">
        <f t="shared" si="95"/>
        <v>60812.619999999995</v>
      </c>
      <c r="T601" s="72" t="s">
        <v>39</v>
      </c>
    </row>
    <row r="602" spans="1:20" s="39" customFormat="1" x14ac:dyDescent="0.25">
      <c r="A602" s="86">
        <v>596</v>
      </c>
      <c r="B602" s="55" t="s">
        <v>607</v>
      </c>
      <c r="C602" s="55" t="s">
        <v>854</v>
      </c>
      <c r="D602" s="55" t="s">
        <v>598</v>
      </c>
      <c r="E602" s="55" t="s">
        <v>130</v>
      </c>
      <c r="F602" s="56" t="s">
        <v>863</v>
      </c>
      <c r="G602" s="67">
        <v>70000</v>
      </c>
      <c r="H602" s="67">
        <v>5368.48</v>
      </c>
      <c r="I602" s="59">
        <v>25</v>
      </c>
      <c r="J602" s="105">
        <v>2009</v>
      </c>
      <c r="K602" s="99">
        <f t="shared" si="96"/>
        <v>4970</v>
      </c>
      <c r="L602" s="71">
        <f t="shared" si="97"/>
        <v>770.00000000000011</v>
      </c>
      <c r="M602" s="118">
        <v>2128</v>
      </c>
      <c r="N602" s="69">
        <f t="shared" si="98"/>
        <v>4963</v>
      </c>
      <c r="O602" s="69"/>
      <c r="P602" s="69">
        <f t="shared" si="99"/>
        <v>4137</v>
      </c>
      <c r="Q602" s="59">
        <f t="shared" si="100"/>
        <v>9530.48</v>
      </c>
      <c r="R602" s="59">
        <f t="shared" si="101"/>
        <v>10703</v>
      </c>
      <c r="S602" s="69">
        <f t="shared" si="95"/>
        <v>60469.520000000004</v>
      </c>
      <c r="T602" s="72" t="s">
        <v>39</v>
      </c>
    </row>
    <row r="603" spans="1:20" s="39" customFormat="1" x14ac:dyDescent="0.25">
      <c r="A603" s="86">
        <v>597</v>
      </c>
      <c r="B603" s="55" t="s">
        <v>609</v>
      </c>
      <c r="C603" s="55" t="s">
        <v>854</v>
      </c>
      <c r="D603" s="55" t="s">
        <v>598</v>
      </c>
      <c r="E603" s="55" t="s">
        <v>130</v>
      </c>
      <c r="F603" s="56" t="s">
        <v>863</v>
      </c>
      <c r="G603" s="67">
        <v>70000</v>
      </c>
      <c r="H603" s="67">
        <v>5368.48</v>
      </c>
      <c r="I603" s="59">
        <v>25</v>
      </c>
      <c r="J603" s="105">
        <v>2009</v>
      </c>
      <c r="K603" s="99">
        <f t="shared" si="96"/>
        <v>4970</v>
      </c>
      <c r="L603" s="71">
        <f t="shared" si="97"/>
        <v>770.00000000000011</v>
      </c>
      <c r="M603" s="118">
        <v>2128</v>
      </c>
      <c r="N603" s="69">
        <f t="shared" si="98"/>
        <v>4963</v>
      </c>
      <c r="O603" s="69"/>
      <c r="P603" s="69">
        <f t="shared" si="99"/>
        <v>4137</v>
      </c>
      <c r="Q603" s="59">
        <f t="shared" si="100"/>
        <v>9530.48</v>
      </c>
      <c r="R603" s="59">
        <f t="shared" si="101"/>
        <v>10703</v>
      </c>
      <c r="S603" s="69">
        <f t="shared" si="95"/>
        <v>60469.520000000004</v>
      </c>
      <c r="T603" s="72" t="s">
        <v>39</v>
      </c>
    </row>
    <row r="604" spans="1:20" s="39" customFormat="1" x14ac:dyDescent="0.25">
      <c r="A604" s="86">
        <v>598</v>
      </c>
      <c r="B604" s="55" t="s">
        <v>608</v>
      </c>
      <c r="C604" s="55" t="s">
        <v>855</v>
      </c>
      <c r="D604" s="55" t="s">
        <v>598</v>
      </c>
      <c r="E604" s="55" t="s">
        <v>150</v>
      </c>
      <c r="F604" s="56" t="s">
        <v>863</v>
      </c>
      <c r="G604" s="67">
        <v>45000</v>
      </c>
      <c r="H604" s="128">
        <v>1148.33</v>
      </c>
      <c r="I604" s="59">
        <v>25</v>
      </c>
      <c r="J604" s="105">
        <v>1291.5</v>
      </c>
      <c r="K604" s="99">
        <f t="shared" si="96"/>
        <v>3194.9999999999995</v>
      </c>
      <c r="L604" s="71">
        <f t="shared" si="97"/>
        <v>495.00000000000006</v>
      </c>
      <c r="M604" s="118">
        <v>1368</v>
      </c>
      <c r="N604" s="69">
        <f t="shared" si="98"/>
        <v>3190.5</v>
      </c>
      <c r="O604" s="69"/>
      <c r="P604" s="69">
        <f t="shared" si="99"/>
        <v>2659.5</v>
      </c>
      <c r="Q604" s="59">
        <f t="shared" si="100"/>
        <v>3832.83</v>
      </c>
      <c r="R604" s="59">
        <f t="shared" si="101"/>
        <v>6880.5</v>
      </c>
      <c r="S604" s="69">
        <f t="shared" si="95"/>
        <v>41167.17</v>
      </c>
      <c r="T604" s="72" t="s">
        <v>39</v>
      </c>
    </row>
    <row r="605" spans="1:20" s="39" customFormat="1" x14ac:dyDescent="0.25">
      <c r="A605" s="86">
        <v>599</v>
      </c>
      <c r="B605" s="55" t="s">
        <v>601</v>
      </c>
      <c r="C605" s="55" t="s">
        <v>854</v>
      </c>
      <c r="D605" s="55" t="s">
        <v>598</v>
      </c>
      <c r="E605" s="55" t="s">
        <v>95</v>
      </c>
      <c r="F605" s="56" t="s">
        <v>863</v>
      </c>
      <c r="G605" s="67">
        <v>25000</v>
      </c>
      <c r="H605" s="68">
        <v>0</v>
      </c>
      <c r="I605" s="59">
        <v>25</v>
      </c>
      <c r="J605" s="105">
        <v>717.5</v>
      </c>
      <c r="K605" s="99">
        <f t="shared" si="96"/>
        <v>1774.9999999999998</v>
      </c>
      <c r="L605" s="71">
        <f t="shared" si="97"/>
        <v>275</v>
      </c>
      <c r="M605" s="118">
        <v>760</v>
      </c>
      <c r="N605" s="69">
        <f t="shared" si="98"/>
        <v>1772.5000000000002</v>
      </c>
      <c r="O605" s="69"/>
      <c r="P605" s="69">
        <f t="shared" si="99"/>
        <v>1477.5</v>
      </c>
      <c r="Q605" s="59">
        <f t="shared" si="100"/>
        <v>1502.5</v>
      </c>
      <c r="R605" s="59">
        <f t="shared" si="101"/>
        <v>3822.5</v>
      </c>
      <c r="S605" s="69">
        <f t="shared" si="95"/>
        <v>23497.5</v>
      </c>
      <c r="T605" s="72" t="s">
        <v>39</v>
      </c>
    </row>
    <row r="606" spans="1:20" s="39" customFormat="1" x14ac:dyDescent="0.25">
      <c r="A606" s="86">
        <v>600</v>
      </c>
      <c r="B606" s="55" t="s">
        <v>604</v>
      </c>
      <c r="C606" s="55" t="s">
        <v>855</v>
      </c>
      <c r="D606" s="55" t="s">
        <v>598</v>
      </c>
      <c r="E606" s="55" t="s">
        <v>63</v>
      </c>
      <c r="F606" s="56" t="s">
        <v>858</v>
      </c>
      <c r="G606" s="67">
        <v>18000</v>
      </c>
      <c r="H606" s="68">
        <v>0</v>
      </c>
      <c r="I606" s="59">
        <v>25</v>
      </c>
      <c r="J606" s="105">
        <v>516.6</v>
      </c>
      <c r="K606" s="99">
        <f t="shared" si="96"/>
        <v>1277.9999999999998</v>
      </c>
      <c r="L606" s="71">
        <f t="shared" si="97"/>
        <v>198.00000000000003</v>
      </c>
      <c r="M606" s="118">
        <v>547.20000000000005</v>
      </c>
      <c r="N606" s="69">
        <f t="shared" si="98"/>
        <v>1276.2</v>
      </c>
      <c r="O606" s="69"/>
      <c r="P606" s="69">
        <f t="shared" si="99"/>
        <v>1063.8000000000002</v>
      </c>
      <c r="Q606" s="59">
        <f t="shared" si="100"/>
        <v>1088.8000000000002</v>
      </c>
      <c r="R606" s="59">
        <f t="shared" si="101"/>
        <v>2752.2</v>
      </c>
      <c r="S606" s="69">
        <f t="shared" si="95"/>
        <v>16911.2</v>
      </c>
      <c r="T606" s="72" t="s">
        <v>39</v>
      </c>
    </row>
    <row r="607" spans="1:20" s="39" customFormat="1" x14ac:dyDescent="0.25">
      <c r="A607" s="86">
        <v>601</v>
      </c>
      <c r="B607" s="55" t="s">
        <v>880</v>
      </c>
      <c r="C607" s="55" t="s">
        <v>854</v>
      </c>
      <c r="D607" s="55" t="s">
        <v>598</v>
      </c>
      <c r="E607" s="55" t="s">
        <v>166</v>
      </c>
      <c r="F607" s="56" t="s">
        <v>858</v>
      </c>
      <c r="G607" s="67">
        <v>16000</v>
      </c>
      <c r="H607" s="58">
        <v>0</v>
      </c>
      <c r="I607" s="59">
        <v>25</v>
      </c>
      <c r="J607" s="105">
        <v>459.2</v>
      </c>
      <c r="K607" s="99">
        <f t="shared" si="96"/>
        <v>1136</v>
      </c>
      <c r="L607" s="71">
        <f t="shared" si="97"/>
        <v>176.00000000000003</v>
      </c>
      <c r="M607" s="118">
        <v>486.4</v>
      </c>
      <c r="N607" s="69">
        <f t="shared" si="98"/>
        <v>1134.4000000000001</v>
      </c>
      <c r="O607" s="69"/>
      <c r="P607" s="69">
        <f t="shared" si="99"/>
        <v>945.59999999999991</v>
      </c>
      <c r="Q607" s="59">
        <f t="shared" si="100"/>
        <v>970.59999999999991</v>
      </c>
      <c r="R607" s="59">
        <f t="shared" si="101"/>
        <v>2446.4</v>
      </c>
      <c r="S607" s="69">
        <f t="shared" si="95"/>
        <v>15029.4</v>
      </c>
      <c r="T607" s="72" t="s">
        <v>39</v>
      </c>
    </row>
    <row r="608" spans="1:20" s="39" customFormat="1" x14ac:dyDescent="0.25">
      <c r="A608" s="86">
        <v>602</v>
      </c>
      <c r="B608" s="55" t="s">
        <v>476</v>
      </c>
      <c r="C608" s="55" t="s">
        <v>854</v>
      </c>
      <c r="D608" s="55" t="s">
        <v>598</v>
      </c>
      <c r="E608" s="55" t="s">
        <v>788</v>
      </c>
      <c r="F608" s="56" t="s">
        <v>863</v>
      </c>
      <c r="G608" s="57">
        <v>75000</v>
      </c>
      <c r="H608" s="57">
        <v>6309.38</v>
      </c>
      <c r="I608" s="59">
        <v>25</v>
      </c>
      <c r="J608" s="103">
        <v>2152.5</v>
      </c>
      <c r="K608" s="96">
        <f t="shared" si="96"/>
        <v>5324.9999999999991</v>
      </c>
      <c r="L608" s="71">
        <f t="shared" si="97"/>
        <v>825.00000000000011</v>
      </c>
      <c r="M608" s="102">
        <v>2280</v>
      </c>
      <c r="N608" s="59">
        <f t="shared" si="98"/>
        <v>5317.5</v>
      </c>
      <c r="O608" s="59"/>
      <c r="P608" s="59">
        <f t="shared" si="99"/>
        <v>4432.5</v>
      </c>
      <c r="Q608" s="59">
        <f t="shared" si="100"/>
        <v>10766.880000000001</v>
      </c>
      <c r="R608" s="59">
        <f t="shared" si="101"/>
        <v>11467.5</v>
      </c>
      <c r="S608" s="59">
        <f t="shared" si="95"/>
        <v>64233.119999999995</v>
      </c>
      <c r="T608" s="72" t="s">
        <v>39</v>
      </c>
    </row>
    <row r="609" spans="1:20" s="39" customFormat="1" x14ac:dyDescent="0.25">
      <c r="A609" s="86">
        <v>603</v>
      </c>
      <c r="B609" s="55" t="s">
        <v>602</v>
      </c>
      <c r="C609" s="55" t="s">
        <v>854</v>
      </c>
      <c r="D609" s="55" t="s">
        <v>598</v>
      </c>
      <c r="E609" s="55" t="s">
        <v>166</v>
      </c>
      <c r="F609" s="56" t="s">
        <v>858</v>
      </c>
      <c r="G609" s="67">
        <v>16000</v>
      </c>
      <c r="H609" s="68">
        <v>0</v>
      </c>
      <c r="I609" s="59">
        <v>25</v>
      </c>
      <c r="J609" s="105">
        <v>459.2</v>
      </c>
      <c r="K609" s="99">
        <f t="shared" si="96"/>
        <v>1136</v>
      </c>
      <c r="L609" s="71">
        <f t="shared" si="97"/>
        <v>176.00000000000003</v>
      </c>
      <c r="M609" s="118">
        <v>486.4</v>
      </c>
      <c r="N609" s="69">
        <f t="shared" si="98"/>
        <v>1134.4000000000001</v>
      </c>
      <c r="O609" s="69"/>
      <c r="P609" s="69">
        <f t="shared" si="99"/>
        <v>945.59999999999991</v>
      </c>
      <c r="Q609" s="59">
        <f t="shared" si="100"/>
        <v>970.59999999999991</v>
      </c>
      <c r="R609" s="59">
        <f t="shared" si="101"/>
        <v>2446.4</v>
      </c>
      <c r="S609" s="69">
        <f t="shared" si="95"/>
        <v>15029.4</v>
      </c>
      <c r="T609" s="72" t="s">
        <v>39</v>
      </c>
    </row>
    <row r="610" spans="1:20" s="39" customFormat="1" x14ac:dyDescent="0.25">
      <c r="A610" s="86">
        <v>604</v>
      </c>
      <c r="B610" s="55" t="s">
        <v>549</v>
      </c>
      <c r="C610" s="55" t="s">
        <v>854</v>
      </c>
      <c r="D610" s="55" t="s">
        <v>314</v>
      </c>
      <c r="E610" s="55" t="s">
        <v>785</v>
      </c>
      <c r="F610" s="56" t="s">
        <v>863</v>
      </c>
      <c r="G610" s="57">
        <v>85000</v>
      </c>
      <c r="H610" s="57">
        <v>8148.13</v>
      </c>
      <c r="I610" s="59">
        <v>25</v>
      </c>
      <c r="J610" s="103">
        <v>2439.5</v>
      </c>
      <c r="K610" s="96">
        <f t="shared" si="96"/>
        <v>6034.9999999999991</v>
      </c>
      <c r="L610" s="71">
        <v>851.51</v>
      </c>
      <c r="M610" s="102">
        <v>2584</v>
      </c>
      <c r="N610" s="59">
        <f t="shared" si="98"/>
        <v>6026.5</v>
      </c>
      <c r="O610" s="59"/>
      <c r="P610" s="59">
        <f t="shared" si="99"/>
        <v>5023.5</v>
      </c>
      <c r="Q610" s="59">
        <f t="shared" si="100"/>
        <v>13196.630000000001</v>
      </c>
      <c r="R610" s="59">
        <f t="shared" si="101"/>
        <v>12913.009999999998</v>
      </c>
      <c r="S610" s="59">
        <f t="shared" si="95"/>
        <v>71803.37</v>
      </c>
      <c r="T610" s="72" t="s">
        <v>39</v>
      </c>
    </row>
    <row r="611" spans="1:20" s="39" customFormat="1" x14ac:dyDescent="0.25">
      <c r="A611" s="86">
        <v>605</v>
      </c>
      <c r="B611" s="55" t="s">
        <v>581</v>
      </c>
      <c r="C611" s="55" t="s">
        <v>855</v>
      </c>
      <c r="D611" s="55" t="s">
        <v>314</v>
      </c>
      <c r="E611" s="55" t="s">
        <v>130</v>
      </c>
      <c r="F611" s="56" t="s">
        <v>863</v>
      </c>
      <c r="G611" s="67">
        <v>70000</v>
      </c>
      <c r="H611" s="67">
        <v>5368.48</v>
      </c>
      <c r="I611" s="59">
        <v>25</v>
      </c>
      <c r="J611" s="105">
        <v>2009</v>
      </c>
      <c r="K611" s="99">
        <f t="shared" si="96"/>
        <v>4970</v>
      </c>
      <c r="L611" s="71">
        <f t="shared" si="97"/>
        <v>770.00000000000011</v>
      </c>
      <c r="M611" s="118">
        <v>2128</v>
      </c>
      <c r="N611" s="69">
        <f t="shared" si="98"/>
        <v>4963</v>
      </c>
      <c r="O611" s="69"/>
      <c r="P611" s="69">
        <f t="shared" si="99"/>
        <v>4137</v>
      </c>
      <c r="Q611" s="59">
        <f t="shared" si="100"/>
        <v>9530.48</v>
      </c>
      <c r="R611" s="59">
        <f t="shared" si="101"/>
        <v>10703</v>
      </c>
      <c r="S611" s="69">
        <f t="shared" si="95"/>
        <v>60469.520000000004</v>
      </c>
      <c r="T611" s="72" t="s">
        <v>39</v>
      </c>
    </row>
    <row r="612" spans="1:20" s="39" customFormat="1" x14ac:dyDescent="0.25">
      <c r="A612" s="86">
        <v>606</v>
      </c>
      <c r="B612" s="55" t="s">
        <v>582</v>
      </c>
      <c r="C612" s="55" t="s">
        <v>855</v>
      </c>
      <c r="D612" s="55" t="s">
        <v>314</v>
      </c>
      <c r="E612" s="55" t="s">
        <v>130</v>
      </c>
      <c r="F612" s="56" t="s">
        <v>863</v>
      </c>
      <c r="G612" s="67">
        <v>70000</v>
      </c>
      <c r="H612" s="67">
        <v>5368.48</v>
      </c>
      <c r="I612" s="59">
        <v>25</v>
      </c>
      <c r="J612" s="105">
        <v>2009</v>
      </c>
      <c r="K612" s="99">
        <f t="shared" si="96"/>
        <v>4970</v>
      </c>
      <c r="L612" s="71">
        <f t="shared" si="97"/>
        <v>770.00000000000011</v>
      </c>
      <c r="M612" s="118">
        <v>2128</v>
      </c>
      <c r="N612" s="69">
        <f t="shared" si="98"/>
        <v>4963</v>
      </c>
      <c r="O612" s="69"/>
      <c r="P612" s="69">
        <f t="shared" si="99"/>
        <v>4137</v>
      </c>
      <c r="Q612" s="59">
        <f t="shared" si="100"/>
        <v>9530.48</v>
      </c>
      <c r="R612" s="59">
        <f t="shared" si="101"/>
        <v>10703</v>
      </c>
      <c r="S612" s="69">
        <f t="shared" si="95"/>
        <v>60469.520000000004</v>
      </c>
      <c r="T612" s="72" t="s">
        <v>39</v>
      </c>
    </row>
    <row r="613" spans="1:20" s="39" customFormat="1" x14ac:dyDescent="0.25">
      <c r="A613" s="86">
        <v>607</v>
      </c>
      <c r="B613" s="55" t="s">
        <v>583</v>
      </c>
      <c r="C613" s="55" t="s">
        <v>854</v>
      </c>
      <c r="D613" s="55" t="s">
        <v>314</v>
      </c>
      <c r="E613" s="55" t="s">
        <v>130</v>
      </c>
      <c r="F613" s="56" t="s">
        <v>863</v>
      </c>
      <c r="G613" s="67">
        <v>70000</v>
      </c>
      <c r="H613" s="67">
        <v>5368.48</v>
      </c>
      <c r="I613" s="59">
        <v>25</v>
      </c>
      <c r="J613" s="105">
        <v>2009</v>
      </c>
      <c r="K613" s="99">
        <f t="shared" si="96"/>
        <v>4970</v>
      </c>
      <c r="L613" s="71">
        <f t="shared" si="97"/>
        <v>770.00000000000011</v>
      </c>
      <c r="M613" s="118">
        <v>2128</v>
      </c>
      <c r="N613" s="69">
        <f t="shared" si="98"/>
        <v>4963</v>
      </c>
      <c r="O613" s="69"/>
      <c r="P613" s="69">
        <f t="shared" si="99"/>
        <v>4137</v>
      </c>
      <c r="Q613" s="59">
        <f t="shared" si="100"/>
        <v>9530.48</v>
      </c>
      <c r="R613" s="59">
        <f t="shared" si="101"/>
        <v>10703</v>
      </c>
      <c r="S613" s="69">
        <f t="shared" si="95"/>
        <v>60469.520000000004</v>
      </c>
      <c r="T613" s="72" t="s">
        <v>39</v>
      </c>
    </row>
    <row r="614" spans="1:20" s="39" customFormat="1" x14ac:dyDescent="0.25">
      <c r="A614" s="86">
        <v>608</v>
      </c>
      <c r="B614" s="55" t="s">
        <v>586</v>
      </c>
      <c r="C614" s="55" t="s">
        <v>855</v>
      </c>
      <c r="D614" s="55" t="s">
        <v>314</v>
      </c>
      <c r="E614" s="55" t="s">
        <v>130</v>
      </c>
      <c r="F614" s="56" t="s">
        <v>863</v>
      </c>
      <c r="G614" s="67">
        <v>70000</v>
      </c>
      <c r="H614" s="67">
        <v>5368.48</v>
      </c>
      <c r="I614" s="59">
        <v>25</v>
      </c>
      <c r="J614" s="105">
        <v>2009</v>
      </c>
      <c r="K614" s="99">
        <f t="shared" si="96"/>
        <v>4970</v>
      </c>
      <c r="L614" s="71">
        <f t="shared" si="97"/>
        <v>770.00000000000011</v>
      </c>
      <c r="M614" s="118">
        <v>2128</v>
      </c>
      <c r="N614" s="69">
        <f t="shared" si="98"/>
        <v>4963</v>
      </c>
      <c r="O614" s="69"/>
      <c r="P614" s="69">
        <f t="shared" si="99"/>
        <v>4137</v>
      </c>
      <c r="Q614" s="59">
        <f t="shared" si="100"/>
        <v>9530.48</v>
      </c>
      <c r="R614" s="59">
        <f t="shared" si="101"/>
        <v>10703</v>
      </c>
      <c r="S614" s="69">
        <f t="shared" si="95"/>
        <v>60469.520000000004</v>
      </c>
      <c r="T614" s="72" t="s">
        <v>39</v>
      </c>
    </row>
    <row r="615" spans="1:20" s="39" customFormat="1" x14ac:dyDescent="0.25">
      <c r="A615" s="86">
        <v>609</v>
      </c>
      <c r="B615" s="55" t="s">
        <v>587</v>
      </c>
      <c r="C615" s="55" t="s">
        <v>855</v>
      </c>
      <c r="D615" s="55" t="s">
        <v>314</v>
      </c>
      <c r="E615" s="55" t="s">
        <v>130</v>
      </c>
      <c r="F615" s="56" t="s">
        <v>863</v>
      </c>
      <c r="G615" s="67">
        <v>70000</v>
      </c>
      <c r="H615" s="67">
        <v>5025.38</v>
      </c>
      <c r="I615" s="59">
        <v>25</v>
      </c>
      <c r="J615" s="105">
        <v>2009</v>
      </c>
      <c r="K615" s="99">
        <f t="shared" si="96"/>
        <v>4970</v>
      </c>
      <c r="L615" s="71">
        <f t="shared" si="97"/>
        <v>770.00000000000011</v>
      </c>
      <c r="M615" s="118">
        <v>2128</v>
      </c>
      <c r="N615" s="69">
        <f t="shared" si="98"/>
        <v>4963</v>
      </c>
      <c r="O615" s="69"/>
      <c r="P615" s="69">
        <f t="shared" si="99"/>
        <v>4137</v>
      </c>
      <c r="Q615" s="59">
        <f t="shared" si="100"/>
        <v>9187.380000000001</v>
      </c>
      <c r="R615" s="59">
        <f t="shared" si="101"/>
        <v>10703</v>
      </c>
      <c r="S615" s="69">
        <f t="shared" si="95"/>
        <v>60812.619999999995</v>
      </c>
      <c r="T615" s="72" t="s">
        <v>39</v>
      </c>
    </row>
    <row r="616" spans="1:20" s="39" customFormat="1" x14ac:dyDescent="0.25">
      <c r="A616" s="86">
        <v>610</v>
      </c>
      <c r="B616" s="55" t="s">
        <v>892</v>
      </c>
      <c r="C616" s="55" t="s">
        <v>855</v>
      </c>
      <c r="D616" s="55" t="s">
        <v>314</v>
      </c>
      <c r="E616" s="55" t="s">
        <v>893</v>
      </c>
      <c r="F616" s="56" t="s">
        <v>858</v>
      </c>
      <c r="G616" s="67">
        <v>46000</v>
      </c>
      <c r="H616" s="67">
        <v>1032.1400000000001</v>
      </c>
      <c r="I616" s="59">
        <v>25</v>
      </c>
      <c r="J616" s="105">
        <v>1320.2</v>
      </c>
      <c r="K616" s="99">
        <f t="shared" si="96"/>
        <v>3265.9999999999995</v>
      </c>
      <c r="L616" s="71">
        <f t="shared" si="97"/>
        <v>506.00000000000006</v>
      </c>
      <c r="M616" s="118">
        <v>1398.4</v>
      </c>
      <c r="N616" s="69">
        <f t="shared" si="98"/>
        <v>3261.4</v>
      </c>
      <c r="O616" s="69"/>
      <c r="P616" s="69">
        <f t="shared" si="99"/>
        <v>2718.6000000000004</v>
      </c>
      <c r="Q616" s="59">
        <f t="shared" si="100"/>
        <v>3775.7400000000002</v>
      </c>
      <c r="R616" s="59">
        <f t="shared" si="101"/>
        <v>7033.4</v>
      </c>
      <c r="S616" s="59">
        <f t="shared" si="95"/>
        <v>42224.26</v>
      </c>
      <c r="T616" s="72" t="s">
        <v>39</v>
      </c>
    </row>
    <row r="617" spans="1:20" s="39" customFormat="1" x14ac:dyDescent="0.25">
      <c r="A617" s="86">
        <v>611</v>
      </c>
      <c r="B617" s="55" t="s">
        <v>577</v>
      </c>
      <c r="C617" s="55" t="s">
        <v>855</v>
      </c>
      <c r="D617" s="55" t="s">
        <v>314</v>
      </c>
      <c r="E617" s="55" t="s">
        <v>150</v>
      </c>
      <c r="F617" s="56" t="s">
        <v>863</v>
      </c>
      <c r="G617" s="67">
        <v>45000</v>
      </c>
      <c r="H617" s="128">
        <v>891.01</v>
      </c>
      <c r="I617" s="59">
        <v>25</v>
      </c>
      <c r="J617" s="105">
        <v>1291.5</v>
      </c>
      <c r="K617" s="99">
        <f t="shared" si="96"/>
        <v>3194.9999999999995</v>
      </c>
      <c r="L617" s="71">
        <f t="shared" si="97"/>
        <v>495.00000000000006</v>
      </c>
      <c r="M617" s="118">
        <v>1368</v>
      </c>
      <c r="N617" s="69">
        <f t="shared" si="98"/>
        <v>3190.5</v>
      </c>
      <c r="O617" s="69"/>
      <c r="P617" s="69">
        <f t="shared" si="99"/>
        <v>2659.5</v>
      </c>
      <c r="Q617" s="59">
        <f t="shared" si="100"/>
        <v>3575.51</v>
      </c>
      <c r="R617" s="59">
        <f t="shared" si="101"/>
        <v>6880.5</v>
      </c>
      <c r="S617" s="69">
        <f t="shared" ref="S617:S677" si="102">+G617-Q617</f>
        <v>41424.49</v>
      </c>
      <c r="T617" s="72" t="s">
        <v>39</v>
      </c>
    </row>
    <row r="618" spans="1:20" s="39" customFormat="1" x14ac:dyDescent="0.25">
      <c r="A618" s="86">
        <v>612</v>
      </c>
      <c r="B618" s="55" t="s">
        <v>578</v>
      </c>
      <c r="C618" s="55" t="s">
        <v>854</v>
      </c>
      <c r="D618" s="55" t="s">
        <v>314</v>
      </c>
      <c r="E618" s="55" t="s">
        <v>95</v>
      </c>
      <c r="F618" s="56" t="s">
        <v>863</v>
      </c>
      <c r="G618" s="67">
        <v>25000</v>
      </c>
      <c r="H618" s="68">
        <v>0</v>
      </c>
      <c r="I618" s="59">
        <v>25</v>
      </c>
      <c r="J618" s="105">
        <v>717.5</v>
      </c>
      <c r="K618" s="99">
        <f t="shared" si="96"/>
        <v>1774.9999999999998</v>
      </c>
      <c r="L618" s="71">
        <f t="shared" si="97"/>
        <v>275</v>
      </c>
      <c r="M618" s="118">
        <v>760</v>
      </c>
      <c r="N618" s="69">
        <f t="shared" si="98"/>
        <v>1772.5000000000002</v>
      </c>
      <c r="O618" s="69"/>
      <c r="P618" s="69">
        <f t="shared" si="99"/>
        <v>1477.5</v>
      </c>
      <c r="Q618" s="59">
        <f t="shared" si="100"/>
        <v>1502.5</v>
      </c>
      <c r="R618" s="59">
        <f t="shared" si="101"/>
        <v>3822.5</v>
      </c>
      <c r="S618" s="69">
        <f t="shared" si="102"/>
        <v>23497.5</v>
      </c>
      <c r="T618" s="72" t="s">
        <v>39</v>
      </c>
    </row>
    <row r="619" spans="1:20" s="39" customFormat="1" x14ac:dyDescent="0.25">
      <c r="A619" s="86">
        <v>613</v>
      </c>
      <c r="B619" s="55" t="s">
        <v>579</v>
      </c>
      <c r="C619" s="55" t="s">
        <v>854</v>
      </c>
      <c r="D619" s="55" t="s">
        <v>314</v>
      </c>
      <c r="E619" s="55" t="s">
        <v>95</v>
      </c>
      <c r="F619" s="56" t="s">
        <v>863</v>
      </c>
      <c r="G619" s="67">
        <v>25000</v>
      </c>
      <c r="H619" s="68">
        <v>0</v>
      </c>
      <c r="I619" s="59">
        <v>25</v>
      </c>
      <c r="J619" s="105">
        <v>717.5</v>
      </c>
      <c r="K619" s="99">
        <f t="shared" si="96"/>
        <v>1774.9999999999998</v>
      </c>
      <c r="L619" s="71">
        <f t="shared" si="97"/>
        <v>275</v>
      </c>
      <c r="M619" s="118">
        <v>760</v>
      </c>
      <c r="N619" s="69">
        <f t="shared" si="98"/>
        <v>1772.5000000000002</v>
      </c>
      <c r="O619" s="69"/>
      <c r="P619" s="69">
        <f t="shared" si="99"/>
        <v>1477.5</v>
      </c>
      <c r="Q619" s="59">
        <f t="shared" si="100"/>
        <v>1502.5</v>
      </c>
      <c r="R619" s="59">
        <f t="shared" si="101"/>
        <v>3822.5</v>
      </c>
      <c r="S619" s="69">
        <f t="shared" si="102"/>
        <v>23497.5</v>
      </c>
      <c r="T619" s="72" t="s">
        <v>39</v>
      </c>
    </row>
    <row r="620" spans="1:20" s="39" customFormat="1" x14ac:dyDescent="0.25">
      <c r="A620" s="86">
        <v>614</v>
      </c>
      <c r="B620" s="55" t="s">
        <v>580</v>
      </c>
      <c r="C620" s="55" t="s">
        <v>855</v>
      </c>
      <c r="D620" s="55" t="s">
        <v>314</v>
      </c>
      <c r="E620" s="55" t="s">
        <v>33</v>
      </c>
      <c r="F620" s="56" t="s">
        <v>863</v>
      </c>
      <c r="G620" s="67">
        <v>25000</v>
      </c>
      <c r="H620" s="68">
        <v>0</v>
      </c>
      <c r="I620" s="59">
        <v>25</v>
      </c>
      <c r="J620" s="105">
        <v>717.5</v>
      </c>
      <c r="K620" s="99">
        <f t="shared" ref="K620:K680" si="103">+G620*7.1%</f>
        <v>1774.9999999999998</v>
      </c>
      <c r="L620" s="71">
        <f t="shared" ref="L620:L680" si="104">+G620*1.1%</f>
        <v>275</v>
      </c>
      <c r="M620" s="118">
        <v>760</v>
      </c>
      <c r="N620" s="69">
        <f t="shared" ref="N620:N680" si="105">+G620*7.09%</f>
        <v>1772.5000000000002</v>
      </c>
      <c r="O620" s="69"/>
      <c r="P620" s="69">
        <f t="shared" si="99"/>
        <v>1477.5</v>
      </c>
      <c r="Q620" s="59">
        <f t="shared" si="100"/>
        <v>1502.5</v>
      </c>
      <c r="R620" s="59">
        <f t="shared" si="101"/>
        <v>3822.5</v>
      </c>
      <c r="S620" s="69">
        <f t="shared" si="102"/>
        <v>23497.5</v>
      </c>
      <c r="T620" s="72" t="s">
        <v>39</v>
      </c>
    </row>
    <row r="621" spans="1:20" s="39" customFormat="1" x14ac:dyDescent="0.25">
      <c r="A621" s="86">
        <v>615</v>
      </c>
      <c r="B621" s="55" t="s">
        <v>584</v>
      </c>
      <c r="C621" s="55" t="s">
        <v>855</v>
      </c>
      <c r="D621" s="55" t="s">
        <v>314</v>
      </c>
      <c r="E621" s="55" t="s">
        <v>63</v>
      </c>
      <c r="F621" s="56" t="s">
        <v>858</v>
      </c>
      <c r="G621" s="67">
        <v>18000</v>
      </c>
      <c r="H621" s="68">
        <v>0</v>
      </c>
      <c r="I621" s="59">
        <v>25</v>
      </c>
      <c r="J621" s="105">
        <v>516.6</v>
      </c>
      <c r="K621" s="99">
        <f t="shared" si="103"/>
        <v>1277.9999999999998</v>
      </c>
      <c r="L621" s="71">
        <f t="shared" si="104"/>
        <v>198.00000000000003</v>
      </c>
      <c r="M621" s="118">
        <v>547.20000000000005</v>
      </c>
      <c r="N621" s="69">
        <f t="shared" si="105"/>
        <v>1276.2</v>
      </c>
      <c r="O621" s="69"/>
      <c r="P621" s="69">
        <f t="shared" si="99"/>
        <v>1063.8000000000002</v>
      </c>
      <c r="Q621" s="59">
        <f t="shared" si="100"/>
        <v>1088.8000000000002</v>
      </c>
      <c r="R621" s="59">
        <f t="shared" si="101"/>
        <v>2752.2</v>
      </c>
      <c r="S621" s="69">
        <f t="shared" si="102"/>
        <v>16911.2</v>
      </c>
      <c r="T621" s="72" t="s">
        <v>39</v>
      </c>
    </row>
    <row r="622" spans="1:20" s="39" customFormat="1" x14ac:dyDescent="0.25">
      <c r="A622" s="86">
        <v>616</v>
      </c>
      <c r="B622" s="55" t="s">
        <v>999</v>
      </c>
      <c r="C622" s="55" t="s">
        <v>855</v>
      </c>
      <c r="D622" s="55" t="s">
        <v>314</v>
      </c>
      <c r="E622" s="55" t="s">
        <v>1000</v>
      </c>
      <c r="F622" s="56" t="s">
        <v>858</v>
      </c>
      <c r="G622" s="67">
        <v>18000</v>
      </c>
      <c r="H622" s="58">
        <v>0</v>
      </c>
      <c r="I622" s="59">
        <v>25</v>
      </c>
      <c r="J622" s="105">
        <v>516.6</v>
      </c>
      <c r="K622" s="99">
        <f t="shared" si="103"/>
        <v>1277.9999999999998</v>
      </c>
      <c r="L622" s="71">
        <f t="shared" si="104"/>
        <v>198.00000000000003</v>
      </c>
      <c r="M622" s="118">
        <v>547.20000000000005</v>
      </c>
      <c r="N622" s="69">
        <f t="shared" si="105"/>
        <v>1276.2</v>
      </c>
      <c r="O622" s="69"/>
      <c r="P622" s="69">
        <f t="shared" si="99"/>
        <v>1063.8000000000002</v>
      </c>
      <c r="Q622" s="59">
        <f t="shared" si="100"/>
        <v>1088.8000000000002</v>
      </c>
      <c r="R622" s="59">
        <f t="shared" si="101"/>
        <v>2752.2</v>
      </c>
      <c r="S622" s="69">
        <f t="shared" si="102"/>
        <v>16911.2</v>
      </c>
      <c r="T622" s="72" t="s">
        <v>39</v>
      </c>
    </row>
    <row r="623" spans="1:20" s="39" customFormat="1" x14ac:dyDescent="0.25">
      <c r="A623" s="86">
        <v>617</v>
      </c>
      <c r="B623" s="55" t="s">
        <v>592</v>
      </c>
      <c r="C623" s="55" t="s">
        <v>855</v>
      </c>
      <c r="D623" s="55" t="s">
        <v>588</v>
      </c>
      <c r="E623" s="55" t="s">
        <v>150</v>
      </c>
      <c r="F623" s="56" t="s">
        <v>863</v>
      </c>
      <c r="G623" s="67">
        <v>45000</v>
      </c>
      <c r="H623" s="128">
        <v>891.01</v>
      </c>
      <c r="I623" s="59">
        <v>25</v>
      </c>
      <c r="J623" s="105">
        <v>1291.5</v>
      </c>
      <c r="K623" s="99">
        <f t="shared" si="103"/>
        <v>3194.9999999999995</v>
      </c>
      <c r="L623" s="71">
        <f t="shared" si="104"/>
        <v>495.00000000000006</v>
      </c>
      <c r="M623" s="118">
        <v>1368</v>
      </c>
      <c r="N623" s="69">
        <f t="shared" si="105"/>
        <v>3190.5</v>
      </c>
      <c r="O623" s="69"/>
      <c r="P623" s="69">
        <f t="shared" ref="P623:P683" si="106">+J623+M623</f>
        <v>2659.5</v>
      </c>
      <c r="Q623" s="59">
        <f t="shared" si="100"/>
        <v>3575.51</v>
      </c>
      <c r="R623" s="59">
        <f t="shared" si="101"/>
        <v>6880.5</v>
      </c>
      <c r="S623" s="69">
        <f t="shared" si="102"/>
        <v>41424.49</v>
      </c>
      <c r="T623" s="72" t="s">
        <v>39</v>
      </c>
    </row>
    <row r="624" spans="1:20" s="39" customFormat="1" x14ac:dyDescent="0.25">
      <c r="A624" s="86">
        <v>618</v>
      </c>
      <c r="B624" s="55" t="s">
        <v>944</v>
      </c>
      <c r="C624" s="55" t="s">
        <v>945</v>
      </c>
      <c r="D624" s="55" t="s">
        <v>588</v>
      </c>
      <c r="E624" s="55" t="s">
        <v>869</v>
      </c>
      <c r="F624" s="56" t="s">
        <v>862</v>
      </c>
      <c r="G624" s="67">
        <v>25000</v>
      </c>
      <c r="H624" s="68">
        <v>0</v>
      </c>
      <c r="I624" s="59">
        <v>25</v>
      </c>
      <c r="J624" s="105">
        <v>717.5</v>
      </c>
      <c r="K624" s="99">
        <f t="shared" si="103"/>
        <v>1774.9999999999998</v>
      </c>
      <c r="L624" s="71">
        <f t="shared" si="104"/>
        <v>275</v>
      </c>
      <c r="M624" s="118">
        <v>760</v>
      </c>
      <c r="N624" s="69">
        <f t="shared" si="105"/>
        <v>1772.5000000000002</v>
      </c>
      <c r="O624" s="69"/>
      <c r="P624" s="69">
        <f t="shared" si="106"/>
        <v>1477.5</v>
      </c>
      <c r="Q624" s="59">
        <f t="shared" si="100"/>
        <v>1502.5</v>
      </c>
      <c r="R624" s="59">
        <f t="shared" si="101"/>
        <v>3822.5</v>
      </c>
      <c r="S624" s="69">
        <f t="shared" si="102"/>
        <v>23497.5</v>
      </c>
      <c r="T624" s="72" t="s">
        <v>39</v>
      </c>
    </row>
    <row r="625" spans="1:20" s="39" customFormat="1" x14ac:dyDescent="0.25">
      <c r="A625" s="86">
        <v>619</v>
      </c>
      <c r="B625" s="55" t="s">
        <v>537</v>
      </c>
      <c r="C625" s="55" t="s">
        <v>854</v>
      </c>
      <c r="D625" s="55" t="s">
        <v>588</v>
      </c>
      <c r="E625" s="55" t="s">
        <v>130</v>
      </c>
      <c r="F625" s="56" t="s">
        <v>863</v>
      </c>
      <c r="G625" s="67">
        <v>85000</v>
      </c>
      <c r="H625" s="67">
        <v>7719.26</v>
      </c>
      <c r="I625" s="59">
        <v>25</v>
      </c>
      <c r="J625" s="105">
        <v>2439.5</v>
      </c>
      <c r="K625" s="99">
        <f t="shared" si="103"/>
        <v>6034.9999999999991</v>
      </c>
      <c r="L625" s="71">
        <v>851.51</v>
      </c>
      <c r="M625" s="118">
        <v>2584</v>
      </c>
      <c r="N625" s="69">
        <f t="shared" si="105"/>
        <v>6026.5</v>
      </c>
      <c r="O625" s="69"/>
      <c r="P625" s="69">
        <f t="shared" si="106"/>
        <v>5023.5</v>
      </c>
      <c r="Q625" s="59">
        <f t="shared" si="100"/>
        <v>12767.76</v>
      </c>
      <c r="R625" s="59">
        <f t="shared" si="101"/>
        <v>12913.009999999998</v>
      </c>
      <c r="S625" s="69">
        <f t="shared" si="102"/>
        <v>72232.240000000005</v>
      </c>
      <c r="T625" s="72" t="s">
        <v>39</v>
      </c>
    </row>
    <row r="626" spans="1:20" s="39" customFormat="1" x14ac:dyDescent="0.25">
      <c r="A626" s="86">
        <v>620</v>
      </c>
      <c r="B626" s="55" t="s">
        <v>590</v>
      </c>
      <c r="C626" s="55" t="s">
        <v>854</v>
      </c>
      <c r="D626" s="55" t="s">
        <v>588</v>
      </c>
      <c r="E626" s="55" t="s">
        <v>95</v>
      </c>
      <c r="F626" s="56" t="s">
        <v>863</v>
      </c>
      <c r="G626" s="67">
        <v>25000</v>
      </c>
      <c r="H626" s="68">
        <v>0</v>
      </c>
      <c r="I626" s="59">
        <v>25</v>
      </c>
      <c r="J626" s="105">
        <v>717.5</v>
      </c>
      <c r="K626" s="99">
        <f t="shared" si="103"/>
        <v>1774.9999999999998</v>
      </c>
      <c r="L626" s="71">
        <f t="shared" si="104"/>
        <v>275</v>
      </c>
      <c r="M626" s="118">
        <v>760</v>
      </c>
      <c r="N626" s="69">
        <f t="shared" si="105"/>
        <v>1772.5000000000002</v>
      </c>
      <c r="O626" s="69"/>
      <c r="P626" s="69">
        <f t="shared" si="106"/>
        <v>1477.5</v>
      </c>
      <c r="Q626" s="59">
        <f t="shared" si="100"/>
        <v>1502.5</v>
      </c>
      <c r="R626" s="59">
        <f t="shared" si="101"/>
        <v>3822.5</v>
      </c>
      <c r="S626" s="69">
        <f t="shared" si="102"/>
        <v>23497.5</v>
      </c>
      <c r="T626" s="72" t="s">
        <v>39</v>
      </c>
    </row>
    <row r="627" spans="1:20" s="39" customFormat="1" x14ac:dyDescent="0.25">
      <c r="A627" s="86">
        <v>621</v>
      </c>
      <c r="B627" s="55" t="s">
        <v>591</v>
      </c>
      <c r="C627" s="55" t="s">
        <v>854</v>
      </c>
      <c r="D627" s="55" t="s">
        <v>588</v>
      </c>
      <c r="E627" s="55" t="s">
        <v>166</v>
      </c>
      <c r="F627" s="56" t="s">
        <v>858</v>
      </c>
      <c r="G627" s="67">
        <v>16000</v>
      </c>
      <c r="H627" s="68">
        <v>0</v>
      </c>
      <c r="I627" s="59">
        <v>25</v>
      </c>
      <c r="J627" s="105">
        <v>459.2</v>
      </c>
      <c r="K627" s="99">
        <f t="shared" si="103"/>
        <v>1136</v>
      </c>
      <c r="L627" s="71">
        <f t="shared" si="104"/>
        <v>176.00000000000003</v>
      </c>
      <c r="M627" s="118">
        <v>486.4</v>
      </c>
      <c r="N627" s="69">
        <f t="shared" si="105"/>
        <v>1134.4000000000001</v>
      </c>
      <c r="O627" s="69"/>
      <c r="P627" s="69">
        <f t="shared" si="106"/>
        <v>945.59999999999991</v>
      </c>
      <c r="Q627" s="59">
        <f t="shared" si="100"/>
        <v>970.59999999999991</v>
      </c>
      <c r="R627" s="59">
        <f t="shared" si="101"/>
        <v>2446.4</v>
      </c>
      <c r="S627" s="69">
        <f t="shared" si="102"/>
        <v>15029.4</v>
      </c>
      <c r="T627" s="72" t="s">
        <v>39</v>
      </c>
    </row>
    <row r="628" spans="1:20" s="39" customFormat="1" x14ac:dyDescent="0.25">
      <c r="A628" s="86">
        <v>622</v>
      </c>
      <c r="B628" s="55" t="s">
        <v>585</v>
      </c>
      <c r="C628" s="55" t="s">
        <v>855</v>
      </c>
      <c r="D628" s="55" t="s">
        <v>308</v>
      </c>
      <c r="E628" s="55" t="s">
        <v>785</v>
      </c>
      <c r="F628" s="56" t="s">
        <v>863</v>
      </c>
      <c r="G628" s="67">
        <v>85000</v>
      </c>
      <c r="H628" s="67">
        <v>8576.99</v>
      </c>
      <c r="I628" s="59">
        <v>25</v>
      </c>
      <c r="J628" s="105">
        <v>2439.5</v>
      </c>
      <c r="K628" s="99">
        <f t="shared" si="103"/>
        <v>6034.9999999999991</v>
      </c>
      <c r="L628" s="71">
        <v>851.51</v>
      </c>
      <c r="M628" s="118">
        <v>2584</v>
      </c>
      <c r="N628" s="69">
        <f t="shared" si="105"/>
        <v>6026.5</v>
      </c>
      <c r="O628" s="69"/>
      <c r="P628" s="69">
        <f t="shared" si="106"/>
        <v>5023.5</v>
      </c>
      <c r="Q628" s="59">
        <f t="shared" si="100"/>
        <v>13625.49</v>
      </c>
      <c r="R628" s="59">
        <f t="shared" si="101"/>
        <v>12913.009999999998</v>
      </c>
      <c r="S628" s="69">
        <f t="shared" si="102"/>
        <v>71374.509999999995</v>
      </c>
      <c r="T628" s="72" t="s">
        <v>39</v>
      </c>
    </row>
    <row r="629" spans="1:20" s="39" customFormat="1" x14ac:dyDescent="0.25">
      <c r="A629" s="86">
        <v>623</v>
      </c>
      <c r="B629" s="55" t="s">
        <v>498</v>
      </c>
      <c r="C629" s="55" t="s">
        <v>855</v>
      </c>
      <c r="D629" s="55" t="s">
        <v>308</v>
      </c>
      <c r="E629" s="55" t="s">
        <v>130</v>
      </c>
      <c r="F629" s="56" t="s">
        <v>863</v>
      </c>
      <c r="G629" s="67">
        <v>70000</v>
      </c>
      <c r="H629" s="67">
        <v>5368.48</v>
      </c>
      <c r="I629" s="59">
        <v>25</v>
      </c>
      <c r="J629" s="105">
        <v>2009</v>
      </c>
      <c r="K629" s="99">
        <f t="shared" si="103"/>
        <v>4970</v>
      </c>
      <c r="L629" s="71">
        <f t="shared" si="104"/>
        <v>770.00000000000011</v>
      </c>
      <c r="M629" s="118">
        <v>2128</v>
      </c>
      <c r="N629" s="69">
        <f t="shared" si="105"/>
        <v>4963</v>
      </c>
      <c r="O629" s="69"/>
      <c r="P629" s="69">
        <f t="shared" si="106"/>
        <v>4137</v>
      </c>
      <c r="Q629" s="59">
        <f t="shared" si="100"/>
        <v>9530.48</v>
      </c>
      <c r="R629" s="59">
        <f t="shared" si="101"/>
        <v>10703</v>
      </c>
      <c r="S629" s="69">
        <f t="shared" si="102"/>
        <v>60469.520000000004</v>
      </c>
      <c r="T629" s="72" t="s">
        <v>39</v>
      </c>
    </row>
    <row r="630" spans="1:20" s="39" customFormat="1" x14ac:dyDescent="0.25">
      <c r="A630" s="86">
        <v>624</v>
      </c>
      <c r="B630" s="55" t="s">
        <v>309</v>
      </c>
      <c r="C630" s="55" t="s">
        <v>854</v>
      </c>
      <c r="D630" s="55" t="s">
        <v>308</v>
      </c>
      <c r="E630" s="55" t="s">
        <v>62</v>
      </c>
      <c r="F630" s="56" t="s">
        <v>862</v>
      </c>
      <c r="G630" s="67">
        <v>25000</v>
      </c>
      <c r="H630" s="68">
        <v>0</v>
      </c>
      <c r="I630" s="59">
        <v>25</v>
      </c>
      <c r="J630" s="105">
        <v>717.5</v>
      </c>
      <c r="K630" s="99">
        <f t="shared" si="103"/>
        <v>1774.9999999999998</v>
      </c>
      <c r="L630" s="71">
        <f t="shared" si="104"/>
        <v>275</v>
      </c>
      <c r="M630" s="118">
        <v>760</v>
      </c>
      <c r="N630" s="69">
        <f t="shared" si="105"/>
        <v>1772.5000000000002</v>
      </c>
      <c r="O630" s="69"/>
      <c r="P630" s="69">
        <f t="shared" si="106"/>
        <v>1477.5</v>
      </c>
      <c r="Q630" s="59">
        <f t="shared" si="100"/>
        <v>1502.5</v>
      </c>
      <c r="R630" s="59">
        <f t="shared" si="101"/>
        <v>3822.5</v>
      </c>
      <c r="S630" s="69">
        <f t="shared" si="102"/>
        <v>23497.5</v>
      </c>
      <c r="T630" s="72" t="s">
        <v>39</v>
      </c>
    </row>
    <row r="631" spans="1:20" s="39" customFormat="1" x14ac:dyDescent="0.25">
      <c r="A631" s="86">
        <v>625</v>
      </c>
      <c r="B631" s="55" t="s">
        <v>734</v>
      </c>
      <c r="C631" s="55" t="s">
        <v>855</v>
      </c>
      <c r="D631" s="55" t="s">
        <v>733</v>
      </c>
      <c r="E631" s="55" t="s">
        <v>130</v>
      </c>
      <c r="F631" s="56" t="s">
        <v>863</v>
      </c>
      <c r="G631" s="67">
        <v>85000</v>
      </c>
      <c r="H631" s="67">
        <v>8576.99</v>
      </c>
      <c r="I631" s="59">
        <v>25</v>
      </c>
      <c r="J631" s="105">
        <v>2439.5</v>
      </c>
      <c r="K631" s="99">
        <f t="shared" si="103"/>
        <v>6034.9999999999991</v>
      </c>
      <c r="L631" s="71">
        <v>851.51</v>
      </c>
      <c r="M631" s="118">
        <v>2584</v>
      </c>
      <c r="N631" s="69">
        <f t="shared" si="105"/>
        <v>6026.5</v>
      </c>
      <c r="O631" s="69"/>
      <c r="P631" s="69">
        <f t="shared" si="106"/>
        <v>5023.5</v>
      </c>
      <c r="Q631" s="59">
        <f t="shared" si="100"/>
        <v>13625.49</v>
      </c>
      <c r="R631" s="59">
        <f t="shared" si="101"/>
        <v>12913.009999999998</v>
      </c>
      <c r="S631" s="69">
        <f t="shared" si="102"/>
        <v>71374.509999999995</v>
      </c>
      <c r="T631" s="72" t="s">
        <v>39</v>
      </c>
    </row>
    <row r="632" spans="1:20" s="39" customFormat="1" x14ac:dyDescent="0.25">
      <c r="A632" s="86">
        <v>626</v>
      </c>
      <c r="B632" s="55" t="s">
        <v>739</v>
      </c>
      <c r="C632" s="55" t="s">
        <v>855</v>
      </c>
      <c r="D632" s="55" t="s">
        <v>733</v>
      </c>
      <c r="E632" s="55" t="s">
        <v>130</v>
      </c>
      <c r="F632" s="56" t="s">
        <v>863</v>
      </c>
      <c r="G632" s="67">
        <v>70000</v>
      </c>
      <c r="H632" s="67">
        <v>5368.48</v>
      </c>
      <c r="I632" s="59">
        <v>25</v>
      </c>
      <c r="J632" s="105">
        <v>2009</v>
      </c>
      <c r="K632" s="99">
        <f t="shared" si="103"/>
        <v>4970</v>
      </c>
      <c r="L632" s="71">
        <f t="shared" si="104"/>
        <v>770.00000000000011</v>
      </c>
      <c r="M632" s="118">
        <v>2128</v>
      </c>
      <c r="N632" s="69">
        <f t="shared" si="105"/>
        <v>4963</v>
      </c>
      <c r="O632" s="69"/>
      <c r="P632" s="69">
        <f t="shared" si="106"/>
        <v>4137</v>
      </c>
      <c r="Q632" s="59">
        <f t="shared" si="100"/>
        <v>9530.48</v>
      </c>
      <c r="R632" s="59">
        <f t="shared" si="101"/>
        <v>10703</v>
      </c>
      <c r="S632" s="69">
        <f t="shared" si="102"/>
        <v>60469.520000000004</v>
      </c>
      <c r="T632" s="72" t="s">
        <v>39</v>
      </c>
    </row>
    <row r="633" spans="1:20" s="39" customFormat="1" x14ac:dyDescent="0.25">
      <c r="A633" s="86">
        <v>627</v>
      </c>
      <c r="B633" s="55" t="s">
        <v>740</v>
      </c>
      <c r="C633" s="55" t="s">
        <v>854</v>
      </c>
      <c r="D633" s="55" t="s">
        <v>733</v>
      </c>
      <c r="E633" s="55" t="s">
        <v>130</v>
      </c>
      <c r="F633" s="56" t="s">
        <v>863</v>
      </c>
      <c r="G633" s="67">
        <v>70000</v>
      </c>
      <c r="H633" s="67">
        <v>5368.48</v>
      </c>
      <c r="I633" s="59">
        <v>25</v>
      </c>
      <c r="J633" s="105">
        <v>2009</v>
      </c>
      <c r="K633" s="99">
        <f t="shared" si="103"/>
        <v>4970</v>
      </c>
      <c r="L633" s="71">
        <f t="shared" si="104"/>
        <v>770.00000000000011</v>
      </c>
      <c r="M633" s="118">
        <v>2128</v>
      </c>
      <c r="N633" s="69">
        <f t="shared" si="105"/>
        <v>4963</v>
      </c>
      <c r="O633" s="69"/>
      <c r="P633" s="69">
        <f t="shared" si="106"/>
        <v>4137</v>
      </c>
      <c r="Q633" s="59">
        <f t="shared" si="100"/>
        <v>9530.48</v>
      </c>
      <c r="R633" s="59">
        <f t="shared" si="101"/>
        <v>10703</v>
      </c>
      <c r="S633" s="69">
        <f t="shared" si="102"/>
        <v>60469.520000000004</v>
      </c>
      <c r="T633" s="72" t="s">
        <v>39</v>
      </c>
    </row>
    <row r="634" spans="1:20" s="39" customFormat="1" x14ac:dyDescent="0.25">
      <c r="A634" s="86">
        <v>628</v>
      </c>
      <c r="B634" s="55" t="s">
        <v>576</v>
      </c>
      <c r="C634" s="55" t="s">
        <v>855</v>
      </c>
      <c r="D634" s="55" t="s">
        <v>733</v>
      </c>
      <c r="E634" s="55" t="s">
        <v>130</v>
      </c>
      <c r="F634" s="56" t="s">
        <v>863</v>
      </c>
      <c r="G634" s="57">
        <v>70000</v>
      </c>
      <c r="H634" s="57">
        <v>5368.48</v>
      </c>
      <c r="I634" s="59">
        <v>25</v>
      </c>
      <c r="J634" s="103">
        <v>2009</v>
      </c>
      <c r="K634" s="96">
        <f t="shared" si="103"/>
        <v>4970</v>
      </c>
      <c r="L634" s="71">
        <f t="shared" si="104"/>
        <v>770.00000000000011</v>
      </c>
      <c r="M634" s="102">
        <v>2128</v>
      </c>
      <c r="N634" s="59">
        <f t="shared" si="105"/>
        <v>4963</v>
      </c>
      <c r="O634" s="59"/>
      <c r="P634" s="59">
        <f t="shared" si="106"/>
        <v>4137</v>
      </c>
      <c r="Q634" s="59">
        <f t="shared" si="100"/>
        <v>9530.48</v>
      </c>
      <c r="R634" s="59">
        <f t="shared" si="101"/>
        <v>10703</v>
      </c>
      <c r="S634" s="59">
        <f t="shared" si="102"/>
        <v>60469.520000000004</v>
      </c>
      <c r="T634" s="72" t="s">
        <v>39</v>
      </c>
    </row>
    <row r="635" spans="1:20" s="39" customFormat="1" x14ac:dyDescent="0.25">
      <c r="A635" s="86">
        <v>629</v>
      </c>
      <c r="B635" s="55" t="s">
        <v>738</v>
      </c>
      <c r="C635" s="55" t="s">
        <v>854</v>
      </c>
      <c r="D635" s="55" t="s">
        <v>733</v>
      </c>
      <c r="E635" s="55" t="s">
        <v>150</v>
      </c>
      <c r="F635" s="56" t="s">
        <v>863</v>
      </c>
      <c r="G635" s="67">
        <v>45000</v>
      </c>
      <c r="H635" s="68">
        <v>891.01</v>
      </c>
      <c r="I635" s="59">
        <v>25</v>
      </c>
      <c r="J635" s="105">
        <v>1291.5</v>
      </c>
      <c r="K635" s="99">
        <f t="shared" si="103"/>
        <v>3194.9999999999995</v>
      </c>
      <c r="L635" s="71">
        <f t="shared" si="104"/>
        <v>495.00000000000006</v>
      </c>
      <c r="M635" s="118">
        <v>1368</v>
      </c>
      <c r="N635" s="69">
        <f t="shared" si="105"/>
        <v>3190.5</v>
      </c>
      <c r="O635" s="69"/>
      <c r="P635" s="69">
        <f t="shared" si="106"/>
        <v>2659.5</v>
      </c>
      <c r="Q635" s="59">
        <f t="shared" si="100"/>
        <v>3575.51</v>
      </c>
      <c r="R635" s="59">
        <f t="shared" si="101"/>
        <v>6880.5</v>
      </c>
      <c r="S635" s="69">
        <f t="shared" si="102"/>
        <v>41424.49</v>
      </c>
      <c r="T635" s="72" t="s">
        <v>39</v>
      </c>
    </row>
    <row r="636" spans="1:20" s="39" customFormat="1" x14ac:dyDescent="0.25">
      <c r="A636" s="86">
        <v>630</v>
      </c>
      <c r="B636" s="55" t="s">
        <v>735</v>
      </c>
      <c r="C636" s="55" t="s">
        <v>854</v>
      </c>
      <c r="D636" s="55" t="s">
        <v>733</v>
      </c>
      <c r="E636" s="55" t="s">
        <v>95</v>
      </c>
      <c r="F636" s="56" t="s">
        <v>863</v>
      </c>
      <c r="G636" s="67">
        <v>25000</v>
      </c>
      <c r="H636" s="68">
        <v>0</v>
      </c>
      <c r="I636" s="59">
        <v>25</v>
      </c>
      <c r="J636" s="105">
        <v>717.5</v>
      </c>
      <c r="K636" s="99">
        <f t="shared" si="103"/>
        <v>1774.9999999999998</v>
      </c>
      <c r="L636" s="71">
        <f t="shared" si="104"/>
        <v>275</v>
      </c>
      <c r="M636" s="118">
        <v>760</v>
      </c>
      <c r="N636" s="69">
        <f t="shared" si="105"/>
        <v>1772.5000000000002</v>
      </c>
      <c r="O636" s="69"/>
      <c r="P636" s="69">
        <f t="shared" si="106"/>
        <v>1477.5</v>
      </c>
      <c r="Q636" s="59">
        <f t="shared" si="100"/>
        <v>1502.5</v>
      </c>
      <c r="R636" s="59">
        <f t="shared" si="101"/>
        <v>3822.5</v>
      </c>
      <c r="S636" s="69">
        <f t="shared" si="102"/>
        <v>23497.5</v>
      </c>
      <c r="T636" s="72" t="s">
        <v>39</v>
      </c>
    </row>
    <row r="637" spans="1:20" s="39" customFormat="1" x14ac:dyDescent="0.25">
      <c r="A637" s="86">
        <v>631</v>
      </c>
      <c r="B637" s="55" t="s">
        <v>737</v>
      </c>
      <c r="C637" s="55" t="s">
        <v>854</v>
      </c>
      <c r="D637" s="55" t="s">
        <v>733</v>
      </c>
      <c r="E637" s="55" t="s">
        <v>33</v>
      </c>
      <c r="F637" s="56" t="s">
        <v>862</v>
      </c>
      <c r="G637" s="67">
        <v>25000</v>
      </c>
      <c r="H637" s="68">
        <v>0</v>
      </c>
      <c r="I637" s="59">
        <v>25</v>
      </c>
      <c r="J637" s="105">
        <v>717.5</v>
      </c>
      <c r="K637" s="99">
        <f t="shared" si="103"/>
        <v>1774.9999999999998</v>
      </c>
      <c r="L637" s="71">
        <f t="shared" si="104"/>
        <v>275</v>
      </c>
      <c r="M637" s="118">
        <v>760</v>
      </c>
      <c r="N637" s="69">
        <f t="shared" si="105"/>
        <v>1772.5000000000002</v>
      </c>
      <c r="O637" s="69"/>
      <c r="P637" s="69">
        <f t="shared" si="106"/>
        <v>1477.5</v>
      </c>
      <c r="Q637" s="59">
        <f t="shared" si="100"/>
        <v>1502.5</v>
      </c>
      <c r="R637" s="59">
        <f t="shared" si="101"/>
        <v>3822.5</v>
      </c>
      <c r="S637" s="69">
        <f t="shared" si="102"/>
        <v>23497.5</v>
      </c>
      <c r="T637" s="72" t="s">
        <v>39</v>
      </c>
    </row>
    <row r="638" spans="1:20" s="39" customFormat="1" x14ac:dyDescent="0.25">
      <c r="A638" s="86">
        <v>632</v>
      </c>
      <c r="B638" s="55" t="s">
        <v>830</v>
      </c>
      <c r="C638" s="55" t="s">
        <v>854</v>
      </c>
      <c r="D638" s="55" t="s">
        <v>733</v>
      </c>
      <c r="E638" s="55" t="s">
        <v>33</v>
      </c>
      <c r="F638" s="56" t="s">
        <v>862</v>
      </c>
      <c r="G638" s="67">
        <v>25000</v>
      </c>
      <c r="H638" s="58">
        <v>0</v>
      </c>
      <c r="I638" s="59">
        <v>25</v>
      </c>
      <c r="J638" s="105">
        <v>717.5</v>
      </c>
      <c r="K638" s="99">
        <f t="shared" si="103"/>
        <v>1774.9999999999998</v>
      </c>
      <c r="L638" s="71">
        <f t="shared" si="104"/>
        <v>275</v>
      </c>
      <c r="M638" s="118">
        <v>760</v>
      </c>
      <c r="N638" s="69">
        <f t="shared" si="105"/>
        <v>1772.5000000000002</v>
      </c>
      <c r="O638" s="69"/>
      <c r="P638" s="69">
        <f t="shared" si="106"/>
        <v>1477.5</v>
      </c>
      <c r="Q638" s="59">
        <f t="shared" si="100"/>
        <v>1502.5</v>
      </c>
      <c r="R638" s="59">
        <f t="shared" si="101"/>
        <v>3822.5</v>
      </c>
      <c r="S638" s="69">
        <f t="shared" si="102"/>
        <v>23497.5</v>
      </c>
      <c r="T638" s="72" t="s">
        <v>39</v>
      </c>
    </row>
    <row r="639" spans="1:20" s="39" customFormat="1" x14ac:dyDescent="0.25">
      <c r="A639" s="86">
        <v>633</v>
      </c>
      <c r="B639" s="55" t="s">
        <v>736</v>
      </c>
      <c r="C639" s="55" t="s">
        <v>855</v>
      </c>
      <c r="D639" s="55" t="s">
        <v>733</v>
      </c>
      <c r="E639" s="55" t="s">
        <v>58</v>
      </c>
      <c r="F639" s="56" t="s">
        <v>863</v>
      </c>
      <c r="G639" s="67">
        <v>18000</v>
      </c>
      <c r="H639" s="68">
        <v>0</v>
      </c>
      <c r="I639" s="59">
        <v>25</v>
      </c>
      <c r="J639" s="105">
        <v>516.6</v>
      </c>
      <c r="K639" s="99">
        <f t="shared" si="103"/>
        <v>1277.9999999999998</v>
      </c>
      <c r="L639" s="71">
        <f t="shared" si="104"/>
        <v>198.00000000000003</v>
      </c>
      <c r="M639" s="118">
        <v>547.20000000000005</v>
      </c>
      <c r="N639" s="69">
        <f t="shared" si="105"/>
        <v>1276.2</v>
      </c>
      <c r="O639" s="69"/>
      <c r="P639" s="69">
        <f t="shared" si="106"/>
        <v>1063.8000000000002</v>
      </c>
      <c r="Q639" s="59">
        <f t="shared" si="100"/>
        <v>1088.8000000000002</v>
      </c>
      <c r="R639" s="59">
        <f t="shared" si="101"/>
        <v>2752.2</v>
      </c>
      <c r="S639" s="69">
        <f t="shared" si="102"/>
        <v>16911.2</v>
      </c>
      <c r="T639" s="72" t="s">
        <v>39</v>
      </c>
    </row>
    <row r="640" spans="1:20" s="39" customFormat="1" x14ac:dyDescent="0.25">
      <c r="A640" s="86">
        <v>634</v>
      </c>
      <c r="B640" s="55" t="s">
        <v>616</v>
      </c>
      <c r="C640" s="55" t="s">
        <v>855</v>
      </c>
      <c r="D640" s="55" t="s">
        <v>499</v>
      </c>
      <c r="E640" s="55" t="s">
        <v>785</v>
      </c>
      <c r="F640" s="56" t="s">
        <v>863</v>
      </c>
      <c r="G640" s="67">
        <v>85000</v>
      </c>
      <c r="H640" s="67">
        <v>8148.13</v>
      </c>
      <c r="I640" s="59">
        <v>25</v>
      </c>
      <c r="J640" s="105">
        <v>2439.5</v>
      </c>
      <c r="K640" s="99">
        <f t="shared" si="103"/>
        <v>6034.9999999999991</v>
      </c>
      <c r="L640" s="71">
        <v>851.51</v>
      </c>
      <c r="M640" s="118">
        <v>2584</v>
      </c>
      <c r="N640" s="69">
        <f t="shared" si="105"/>
        <v>6026.5</v>
      </c>
      <c r="O640" s="69"/>
      <c r="P640" s="69">
        <f t="shared" si="106"/>
        <v>5023.5</v>
      </c>
      <c r="Q640" s="59">
        <f t="shared" si="100"/>
        <v>13196.630000000001</v>
      </c>
      <c r="R640" s="59">
        <f t="shared" si="101"/>
        <v>12913.009999999998</v>
      </c>
      <c r="S640" s="69">
        <f t="shared" si="102"/>
        <v>71803.37</v>
      </c>
      <c r="T640" s="72" t="s">
        <v>39</v>
      </c>
    </row>
    <row r="641" spans="1:20" s="39" customFormat="1" x14ac:dyDescent="0.25">
      <c r="A641" s="86">
        <v>635</v>
      </c>
      <c r="B641" s="55" t="s">
        <v>502</v>
      </c>
      <c r="C641" s="55" t="s">
        <v>855</v>
      </c>
      <c r="D641" s="55" t="s">
        <v>499</v>
      </c>
      <c r="E641" s="55" t="s">
        <v>130</v>
      </c>
      <c r="F641" s="56" t="s">
        <v>863</v>
      </c>
      <c r="G641" s="67">
        <v>70000</v>
      </c>
      <c r="H641" s="67">
        <v>5368.48</v>
      </c>
      <c r="I641" s="59">
        <v>25</v>
      </c>
      <c r="J641" s="105">
        <v>2009</v>
      </c>
      <c r="K641" s="99">
        <f t="shared" si="103"/>
        <v>4970</v>
      </c>
      <c r="L641" s="71">
        <f t="shared" si="104"/>
        <v>770.00000000000011</v>
      </c>
      <c r="M641" s="118">
        <v>2128</v>
      </c>
      <c r="N641" s="69">
        <f t="shared" si="105"/>
        <v>4963</v>
      </c>
      <c r="O641" s="69"/>
      <c r="P641" s="69">
        <f t="shared" si="106"/>
        <v>4137</v>
      </c>
      <c r="Q641" s="59">
        <f t="shared" si="100"/>
        <v>9530.48</v>
      </c>
      <c r="R641" s="59">
        <f t="shared" si="101"/>
        <v>10703</v>
      </c>
      <c r="S641" s="69">
        <f t="shared" si="102"/>
        <v>60469.520000000004</v>
      </c>
      <c r="T641" s="72" t="s">
        <v>39</v>
      </c>
    </row>
    <row r="642" spans="1:20" s="39" customFormat="1" x14ac:dyDescent="0.25">
      <c r="A642" s="86">
        <v>636</v>
      </c>
      <c r="B642" s="55" t="s">
        <v>500</v>
      </c>
      <c r="C642" s="55" t="s">
        <v>854</v>
      </c>
      <c r="D642" s="55" t="s">
        <v>499</v>
      </c>
      <c r="E642" s="55" t="s">
        <v>95</v>
      </c>
      <c r="F642" s="56" t="s">
        <v>863</v>
      </c>
      <c r="G642" s="67">
        <v>25000</v>
      </c>
      <c r="H642" s="68">
        <v>0</v>
      </c>
      <c r="I642" s="59">
        <v>25</v>
      </c>
      <c r="J642" s="105">
        <v>717.5</v>
      </c>
      <c r="K642" s="99">
        <f t="shared" si="103"/>
        <v>1774.9999999999998</v>
      </c>
      <c r="L642" s="71">
        <f t="shared" si="104"/>
        <v>275</v>
      </c>
      <c r="M642" s="118">
        <v>760</v>
      </c>
      <c r="N642" s="69">
        <f t="shared" si="105"/>
        <v>1772.5000000000002</v>
      </c>
      <c r="O642" s="69"/>
      <c r="P642" s="69">
        <f t="shared" si="106"/>
        <v>1477.5</v>
      </c>
      <c r="Q642" s="59">
        <f t="shared" si="100"/>
        <v>1502.5</v>
      </c>
      <c r="R642" s="59">
        <f t="shared" si="101"/>
        <v>3822.5</v>
      </c>
      <c r="S642" s="69">
        <f t="shared" si="102"/>
        <v>23497.5</v>
      </c>
      <c r="T642" s="72" t="s">
        <v>39</v>
      </c>
    </row>
    <row r="643" spans="1:20" s="39" customFormat="1" x14ac:dyDescent="0.25">
      <c r="A643" s="86">
        <v>637</v>
      </c>
      <c r="B643" s="55" t="s">
        <v>503</v>
      </c>
      <c r="C643" s="55" t="s">
        <v>855</v>
      </c>
      <c r="D643" s="55" t="s">
        <v>499</v>
      </c>
      <c r="E643" s="55" t="s">
        <v>63</v>
      </c>
      <c r="F643" s="56" t="s">
        <v>858</v>
      </c>
      <c r="G643" s="67">
        <v>18000</v>
      </c>
      <c r="H643" s="68">
        <v>0</v>
      </c>
      <c r="I643" s="59">
        <v>25</v>
      </c>
      <c r="J643" s="105">
        <v>516.6</v>
      </c>
      <c r="K643" s="99">
        <f t="shared" si="103"/>
        <v>1277.9999999999998</v>
      </c>
      <c r="L643" s="71">
        <f t="shared" si="104"/>
        <v>198.00000000000003</v>
      </c>
      <c r="M643" s="118">
        <v>547.20000000000005</v>
      </c>
      <c r="N643" s="69">
        <f t="shared" si="105"/>
        <v>1276.2</v>
      </c>
      <c r="O643" s="69"/>
      <c r="P643" s="69">
        <f t="shared" si="106"/>
        <v>1063.8000000000002</v>
      </c>
      <c r="Q643" s="59">
        <f t="shared" si="100"/>
        <v>1088.8000000000002</v>
      </c>
      <c r="R643" s="59">
        <f t="shared" si="101"/>
        <v>2752.2</v>
      </c>
      <c r="S643" s="69">
        <f t="shared" si="102"/>
        <v>16911.2</v>
      </c>
      <c r="T643" s="72" t="s">
        <v>39</v>
      </c>
    </row>
    <row r="644" spans="1:20" s="39" customFormat="1" x14ac:dyDescent="0.25">
      <c r="A644" s="86">
        <v>638</v>
      </c>
      <c r="B644" s="55" t="s">
        <v>874</v>
      </c>
      <c r="C644" s="55" t="s">
        <v>854</v>
      </c>
      <c r="D644" s="55" t="s">
        <v>499</v>
      </c>
      <c r="E644" s="55" t="s">
        <v>166</v>
      </c>
      <c r="F644" s="56" t="s">
        <v>858</v>
      </c>
      <c r="G644" s="67">
        <v>16000</v>
      </c>
      <c r="H644" s="58">
        <v>0</v>
      </c>
      <c r="I644" s="59">
        <v>25</v>
      </c>
      <c r="J644" s="105">
        <v>459.2</v>
      </c>
      <c r="K644" s="99">
        <f t="shared" si="103"/>
        <v>1136</v>
      </c>
      <c r="L644" s="71">
        <f t="shared" si="104"/>
        <v>176.00000000000003</v>
      </c>
      <c r="M644" s="118">
        <v>486.4</v>
      </c>
      <c r="N644" s="69">
        <f t="shared" si="105"/>
        <v>1134.4000000000001</v>
      </c>
      <c r="O644" s="69"/>
      <c r="P644" s="69">
        <f t="shared" si="106"/>
        <v>945.59999999999991</v>
      </c>
      <c r="Q644" s="59">
        <f t="shared" ref="Q644:Q707" si="107">+H644+I644+J644+M644+O644</f>
        <v>970.59999999999991</v>
      </c>
      <c r="R644" s="59">
        <f t="shared" ref="R644:R707" si="108">+K644+L644+N644</f>
        <v>2446.4</v>
      </c>
      <c r="S644" s="69">
        <f t="shared" si="102"/>
        <v>15029.4</v>
      </c>
      <c r="T644" s="72" t="s">
        <v>39</v>
      </c>
    </row>
    <row r="645" spans="1:20" s="39" customFormat="1" x14ac:dyDescent="0.25">
      <c r="A645" s="86">
        <v>639</v>
      </c>
      <c r="B645" s="55" t="s">
        <v>507</v>
      </c>
      <c r="C645" s="55" t="s">
        <v>854</v>
      </c>
      <c r="D645" s="55" t="s">
        <v>884</v>
      </c>
      <c r="E645" s="55" t="s">
        <v>785</v>
      </c>
      <c r="F645" s="56" t="s">
        <v>863</v>
      </c>
      <c r="G645" s="67">
        <v>85000</v>
      </c>
      <c r="H645" s="67">
        <v>7719.26</v>
      </c>
      <c r="I645" s="59">
        <v>25</v>
      </c>
      <c r="J645" s="105">
        <v>2439.5</v>
      </c>
      <c r="K645" s="99">
        <f t="shared" si="103"/>
        <v>6034.9999999999991</v>
      </c>
      <c r="L645" s="71">
        <v>851.51</v>
      </c>
      <c r="M645" s="118">
        <v>2584</v>
      </c>
      <c r="N645" s="69">
        <f t="shared" si="105"/>
        <v>6026.5</v>
      </c>
      <c r="O645" s="69"/>
      <c r="P645" s="69">
        <f t="shared" si="106"/>
        <v>5023.5</v>
      </c>
      <c r="Q645" s="59">
        <f t="shared" si="107"/>
        <v>12767.76</v>
      </c>
      <c r="R645" s="59">
        <f t="shared" si="108"/>
        <v>12913.009999999998</v>
      </c>
      <c r="S645" s="69">
        <f t="shared" si="102"/>
        <v>72232.240000000005</v>
      </c>
      <c r="T645" s="72" t="s">
        <v>39</v>
      </c>
    </row>
    <row r="646" spans="1:20" s="39" customFormat="1" x14ac:dyDescent="0.25">
      <c r="A646" s="86">
        <v>640</v>
      </c>
      <c r="B646" s="55" t="s">
        <v>640</v>
      </c>
      <c r="C646" s="55" t="s">
        <v>855</v>
      </c>
      <c r="D646" s="55" t="s">
        <v>884</v>
      </c>
      <c r="E646" s="55" t="s">
        <v>130</v>
      </c>
      <c r="F646" s="56" t="s">
        <v>863</v>
      </c>
      <c r="G646" s="57">
        <v>70000</v>
      </c>
      <c r="H646" s="57">
        <v>5368.48</v>
      </c>
      <c r="I646" s="59">
        <v>25</v>
      </c>
      <c r="J646" s="103">
        <v>2009</v>
      </c>
      <c r="K646" s="96">
        <f t="shared" si="103"/>
        <v>4970</v>
      </c>
      <c r="L646" s="71">
        <f t="shared" si="104"/>
        <v>770.00000000000011</v>
      </c>
      <c r="M646" s="102">
        <v>2128</v>
      </c>
      <c r="N646" s="59">
        <f t="shared" si="105"/>
        <v>4963</v>
      </c>
      <c r="O646" s="59"/>
      <c r="P646" s="59">
        <f t="shared" si="106"/>
        <v>4137</v>
      </c>
      <c r="Q646" s="59">
        <f t="shared" si="107"/>
        <v>9530.48</v>
      </c>
      <c r="R646" s="59">
        <f t="shared" si="108"/>
        <v>10703</v>
      </c>
      <c r="S646" s="59">
        <f t="shared" si="102"/>
        <v>60469.520000000004</v>
      </c>
      <c r="T646" s="72" t="s">
        <v>39</v>
      </c>
    </row>
    <row r="647" spans="1:20" s="39" customFormat="1" x14ac:dyDescent="0.25">
      <c r="A647" s="86">
        <v>641</v>
      </c>
      <c r="B647" s="55" t="s">
        <v>658</v>
      </c>
      <c r="C647" s="55" t="s">
        <v>855</v>
      </c>
      <c r="D647" s="55" t="s">
        <v>884</v>
      </c>
      <c r="E647" s="55" t="s">
        <v>130</v>
      </c>
      <c r="F647" s="56" t="s">
        <v>863</v>
      </c>
      <c r="G647" s="57">
        <v>70000</v>
      </c>
      <c r="H647" s="57">
        <v>5368.48</v>
      </c>
      <c r="I647" s="59">
        <v>25</v>
      </c>
      <c r="J647" s="103">
        <v>2009</v>
      </c>
      <c r="K647" s="96">
        <f t="shared" si="103"/>
        <v>4970</v>
      </c>
      <c r="L647" s="71">
        <f t="shared" si="104"/>
        <v>770.00000000000011</v>
      </c>
      <c r="M647" s="102">
        <v>2128</v>
      </c>
      <c r="N647" s="59">
        <f t="shared" si="105"/>
        <v>4963</v>
      </c>
      <c r="O647" s="59"/>
      <c r="P647" s="59">
        <f t="shared" si="106"/>
        <v>4137</v>
      </c>
      <c r="Q647" s="59">
        <f t="shared" si="107"/>
        <v>9530.48</v>
      </c>
      <c r="R647" s="59">
        <f t="shared" si="108"/>
        <v>10703</v>
      </c>
      <c r="S647" s="59">
        <f t="shared" si="102"/>
        <v>60469.520000000004</v>
      </c>
      <c r="T647" s="72" t="s">
        <v>39</v>
      </c>
    </row>
    <row r="648" spans="1:20" s="39" customFormat="1" x14ac:dyDescent="0.25">
      <c r="A648" s="86">
        <v>642</v>
      </c>
      <c r="B648" s="55" t="s">
        <v>927</v>
      </c>
      <c r="C648" s="55" t="s">
        <v>854</v>
      </c>
      <c r="D648" s="55" t="s">
        <v>884</v>
      </c>
      <c r="E648" s="55" t="s">
        <v>33</v>
      </c>
      <c r="F648" s="56" t="s">
        <v>862</v>
      </c>
      <c r="G648" s="67">
        <v>25000</v>
      </c>
      <c r="H648" s="58">
        <v>0</v>
      </c>
      <c r="I648" s="59">
        <v>25</v>
      </c>
      <c r="J648" s="105">
        <v>717.5</v>
      </c>
      <c r="K648" s="99">
        <f t="shared" si="103"/>
        <v>1774.9999999999998</v>
      </c>
      <c r="L648" s="71">
        <f t="shared" si="104"/>
        <v>275</v>
      </c>
      <c r="M648" s="118">
        <v>760</v>
      </c>
      <c r="N648" s="69">
        <f t="shared" si="105"/>
        <v>1772.5000000000002</v>
      </c>
      <c r="O648" s="69"/>
      <c r="P648" s="59">
        <f t="shared" si="106"/>
        <v>1477.5</v>
      </c>
      <c r="Q648" s="59">
        <f t="shared" si="107"/>
        <v>1502.5</v>
      </c>
      <c r="R648" s="59">
        <f t="shared" si="108"/>
        <v>3822.5</v>
      </c>
      <c r="S648" s="69">
        <f t="shared" si="102"/>
        <v>23497.5</v>
      </c>
      <c r="T648" s="72" t="s">
        <v>39</v>
      </c>
    </row>
    <row r="649" spans="1:20" s="39" customFormat="1" x14ac:dyDescent="0.25">
      <c r="A649" s="86">
        <v>643</v>
      </c>
      <c r="B649" s="55" t="s">
        <v>1011</v>
      </c>
      <c r="C649" s="55" t="s">
        <v>854</v>
      </c>
      <c r="D649" s="55" t="s">
        <v>884</v>
      </c>
      <c r="E649" s="55" t="s">
        <v>33</v>
      </c>
      <c r="F649" s="56" t="s">
        <v>858</v>
      </c>
      <c r="G649" s="67">
        <v>25000</v>
      </c>
      <c r="H649" s="58">
        <v>0</v>
      </c>
      <c r="I649" s="59">
        <v>25</v>
      </c>
      <c r="J649" s="105">
        <v>717.5</v>
      </c>
      <c r="K649" s="99">
        <f t="shared" si="103"/>
        <v>1774.9999999999998</v>
      </c>
      <c r="L649" s="71">
        <f t="shared" si="104"/>
        <v>275</v>
      </c>
      <c r="M649" s="118">
        <v>760</v>
      </c>
      <c r="N649" s="69">
        <f t="shared" si="105"/>
        <v>1772.5000000000002</v>
      </c>
      <c r="O649" s="69"/>
      <c r="P649" s="59">
        <f t="shared" si="106"/>
        <v>1477.5</v>
      </c>
      <c r="Q649" s="59">
        <f t="shared" si="107"/>
        <v>1502.5</v>
      </c>
      <c r="R649" s="59">
        <f t="shared" si="108"/>
        <v>3822.5</v>
      </c>
      <c r="S649" s="69">
        <f t="shared" si="102"/>
        <v>23497.5</v>
      </c>
      <c r="T649" s="72" t="s">
        <v>39</v>
      </c>
    </row>
    <row r="650" spans="1:20" s="39" customFormat="1" x14ac:dyDescent="0.25">
      <c r="A650" s="86">
        <v>644</v>
      </c>
      <c r="B650" s="55" t="s">
        <v>606</v>
      </c>
      <c r="C650" s="55" t="s">
        <v>855</v>
      </c>
      <c r="D650" s="55" t="s">
        <v>504</v>
      </c>
      <c r="E650" s="55" t="s">
        <v>788</v>
      </c>
      <c r="F650" s="56" t="s">
        <v>863</v>
      </c>
      <c r="G650" s="67">
        <v>85000</v>
      </c>
      <c r="H650" s="67">
        <v>8576.99</v>
      </c>
      <c r="I650" s="59">
        <v>25</v>
      </c>
      <c r="J650" s="105">
        <v>2439.5</v>
      </c>
      <c r="K650" s="99">
        <f t="shared" si="103"/>
        <v>6034.9999999999991</v>
      </c>
      <c r="L650" s="71">
        <v>851.51</v>
      </c>
      <c r="M650" s="118">
        <v>2584</v>
      </c>
      <c r="N650" s="69">
        <f t="shared" si="105"/>
        <v>6026.5</v>
      </c>
      <c r="O650" s="69"/>
      <c r="P650" s="69">
        <f t="shared" si="106"/>
        <v>5023.5</v>
      </c>
      <c r="Q650" s="59">
        <f t="shared" si="107"/>
        <v>13625.49</v>
      </c>
      <c r="R650" s="59">
        <f t="shared" si="108"/>
        <v>12913.009999999998</v>
      </c>
      <c r="S650" s="69">
        <f t="shared" si="102"/>
        <v>71374.509999999995</v>
      </c>
      <c r="T650" s="72" t="s">
        <v>39</v>
      </c>
    </row>
    <row r="651" spans="1:20" s="39" customFormat="1" x14ac:dyDescent="0.25">
      <c r="A651" s="86">
        <v>645</v>
      </c>
      <c r="B651" s="55" t="s">
        <v>505</v>
      </c>
      <c r="C651" s="55" t="s">
        <v>855</v>
      </c>
      <c r="D651" s="55" t="s">
        <v>504</v>
      </c>
      <c r="E651" s="55" t="s">
        <v>130</v>
      </c>
      <c r="F651" s="56" t="s">
        <v>863</v>
      </c>
      <c r="G651" s="67">
        <v>70000</v>
      </c>
      <c r="H651" s="67">
        <v>5368.48</v>
      </c>
      <c r="I651" s="59">
        <v>25</v>
      </c>
      <c r="J651" s="105">
        <v>2009</v>
      </c>
      <c r="K651" s="99">
        <f t="shared" si="103"/>
        <v>4970</v>
      </c>
      <c r="L651" s="71">
        <f t="shared" si="104"/>
        <v>770.00000000000011</v>
      </c>
      <c r="M651" s="118">
        <v>2128</v>
      </c>
      <c r="N651" s="69">
        <f t="shared" si="105"/>
        <v>4963</v>
      </c>
      <c r="O651" s="69"/>
      <c r="P651" s="69">
        <f t="shared" si="106"/>
        <v>4137</v>
      </c>
      <c r="Q651" s="59">
        <f t="shared" si="107"/>
        <v>9530.48</v>
      </c>
      <c r="R651" s="59">
        <f t="shared" si="108"/>
        <v>10703</v>
      </c>
      <c r="S651" s="69">
        <f t="shared" si="102"/>
        <v>60469.520000000004</v>
      </c>
      <c r="T651" s="72" t="s">
        <v>39</v>
      </c>
    </row>
    <row r="652" spans="1:20" s="39" customFormat="1" x14ac:dyDescent="0.25">
      <c r="A652" s="86">
        <v>646</v>
      </c>
      <c r="B652" s="55" t="s">
        <v>506</v>
      </c>
      <c r="C652" s="55" t="s">
        <v>854</v>
      </c>
      <c r="D652" s="55" t="s">
        <v>504</v>
      </c>
      <c r="E652" s="55" t="s">
        <v>130</v>
      </c>
      <c r="F652" s="56" t="s">
        <v>863</v>
      </c>
      <c r="G652" s="67">
        <v>70000</v>
      </c>
      <c r="H652" s="67">
        <v>5368.48</v>
      </c>
      <c r="I652" s="59">
        <v>25</v>
      </c>
      <c r="J652" s="105">
        <v>2009</v>
      </c>
      <c r="K652" s="99">
        <f t="shared" si="103"/>
        <v>4970</v>
      </c>
      <c r="L652" s="71">
        <f t="shared" si="104"/>
        <v>770.00000000000011</v>
      </c>
      <c r="M652" s="118">
        <v>2128</v>
      </c>
      <c r="N652" s="69">
        <f t="shared" si="105"/>
        <v>4963</v>
      </c>
      <c r="O652" s="69"/>
      <c r="P652" s="69">
        <f t="shared" si="106"/>
        <v>4137</v>
      </c>
      <c r="Q652" s="59">
        <f t="shared" si="107"/>
        <v>9530.48</v>
      </c>
      <c r="R652" s="59">
        <f t="shared" si="108"/>
        <v>10703</v>
      </c>
      <c r="S652" s="69">
        <f t="shared" si="102"/>
        <v>60469.520000000004</v>
      </c>
      <c r="T652" s="72" t="s">
        <v>39</v>
      </c>
    </row>
    <row r="653" spans="1:20" s="39" customFormat="1" x14ac:dyDescent="0.25">
      <c r="A653" s="86">
        <v>647</v>
      </c>
      <c r="B653" s="55" t="s">
        <v>508</v>
      </c>
      <c r="C653" s="55" t="s">
        <v>854</v>
      </c>
      <c r="D653" s="55" t="s">
        <v>504</v>
      </c>
      <c r="E653" s="55" t="s">
        <v>130</v>
      </c>
      <c r="F653" s="56" t="s">
        <v>863</v>
      </c>
      <c r="G653" s="67">
        <v>70000</v>
      </c>
      <c r="H653" s="67">
        <v>5368.48</v>
      </c>
      <c r="I653" s="59">
        <v>25</v>
      </c>
      <c r="J653" s="105">
        <v>2009</v>
      </c>
      <c r="K653" s="99">
        <f t="shared" si="103"/>
        <v>4970</v>
      </c>
      <c r="L653" s="71">
        <f t="shared" si="104"/>
        <v>770.00000000000011</v>
      </c>
      <c r="M653" s="118">
        <v>2128</v>
      </c>
      <c r="N653" s="69">
        <f t="shared" si="105"/>
        <v>4963</v>
      </c>
      <c r="O653" s="69"/>
      <c r="P653" s="69">
        <f t="shared" si="106"/>
        <v>4137</v>
      </c>
      <c r="Q653" s="59">
        <f t="shared" si="107"/>
        <v>9530.48</v>
      </c>
      <c r="R653" s="59">
        <f t="shared" si="108"/>
        <v>10703</v>
      </c>
      <c r="S653" s="69">
        <f t="shared" si="102"/>
        <v>60469.520000000004</v>
      </c>
      <c r="T653" s="72" t="s">
        <v>39</v>
      </c>
    </row>
    <row r="654" spans="1:20" s="39" customFormat="1" x14ac:dyDescent="0.25">
      <c r="A654" s="86">
        <v>648</v>
      </c>
      <c r="B654" s="55" t="s">
        <v>509</v>
      </c>
      <c r="C654" s="55" t="s">
        <v>854</v>
      </c>
      <c r="D654" s="55" t="s">
        <v>504</v>
      </c>
      <c r="E654" s="55" t="s">
        <v>130</v>
      </c>
      <c r="F654" s="56" t="s">
        <v>863</v>
      </c>
      <c r="G654" s="67">
        <v>70000</v>
      </c>
      <c r="H654" s="67">
        <v>5368.48</v>
      </c>
      <c r="I654" s="59">
        <v>25</v>
      </c>
      <c r="J654" s="105">
        <v>2009</v>
      </c>
      <c r="K654" s="99">
        <f t="shared" si="103"/>
        <v>4970</v>
      </c>
      <c r="L654" s="71">
        <f t="shared" si="104"/>
        <v>770.00000000000011</v>
      </c>
      <c r="M654" s="118">
        <v>2128</v>
      </c>
      <c r="N654" s="69">
        <f t="shared" si="105"/>
        <v>4963</v>
      </c>
      <c r="O654" s="69"/>
      <c r="P654" s="69">
        <f t="shared" si="106"/>
        <v>4137</v>
      </c>
      <c r="Q654" s="59">
        <f t="shared" si="107"/>
        <v>9530.48</v>
      </c>
      <c r="R654" s="59">
        <f t="shared" si="108"/>
        <v>10703</v>
      </c>
      <c r="S654" s="69">
        <f t="shared" si="102"/>
        <v>60469.520000000004</v>
      </c>
      <c r="T654" s="72" t="s">
        <v>39</v>
      </c>
    </row>
    <row r="655" spans="1:20" s="39" customFormat="1" x14ac:dyDescent="0.25">
      <c r="A655" s="86">
        <v>649</v>
      </c>
      <c r="B655" s="55" t="s">
        <v>1061</v>
      </c>
      <c r="C655" s="55" t="s">
        <v>854</v>
      </c>
      <c r="D655" s="55" t="s">
        <v>504</v>
      </c>
      <c r="E655" s="55" t="s">
        <v>166</v>
      </c>
      <c r="F655" s="56" t="s">
        <v>858</v>
      </c>
      <c r="G655" s="67">
        <v>16000</v>
      </c>
      <c r="H655" s="58">
        <v>0</v>
      </c>
      <c r="I655" s="59">
        <v>25</v>
      </c>
      <c r="J655" s="105">
        <v>459.2</v>
      </c>
      <c r="K655" s="99">
        <f t="shared" si="103"/>
        <v>1136</v>
      </c>
      <c r="L655" s="71">
        <f t="shared" si="104"/>
        <v>176.00000000000003</v>
      </c>
      <c r="M655" s="118">
        <v>486.4</v>
      </c>
      <c r="N655" s="69">
        <f t="shared" si="105"/>
        <v>1134.4000000000001</v>
      </c>
      <c r="O655" s="69"/>
      <c r="P655" s="69">
        <f t="shared" si="106"/>
        <v>945.59999999999991</v>
      </c>
      <c r="Q655" s="59">
        <f t="shared" si="107"/>
        <v>970.59999999999991</v>
      </c>
      <c r="R655" s="59">
        <f t="shared" si="108"/>
        <v>2446.4</v>
      </c>
      <c r="S655" s="69">
        <f t="shared" si="102"/>
        <v>15029.4</v>
      </c>
      <c r="T655" s="72" t="s">
        <v>39</v>
      </c>
    </row>
    <row r="656" spans="1:20" s="39" customFormat="1" x14ac:dyDescent="0.25">
      <c r="A656" s="86">
        <v>650</v>
      </c>
      <c r="B656" s="55" t="s">
        <v>996</v>
      </c>
      <c r="C656" s="55" t="s">
        <v>855</v>
      </c>
      <c r="D656" s="55" t="s">
        <v>504</v>
      </c>
      <c r="E656" s="55" t="s">
        <v>204</v>
      </c>
      <c r="F656" s="56" t="s">
        <v>858</v>
      </c>
      <c r="G656" s="67">
        <v>18000</v>
      </c>
      <c r="H656" s="58">
        <v>0</v>
      </c>
      <c r="I656" s="59">
        <v>25</v>
      </c>
      <c r="J656" s="105">
        <v>516.6</v>
      </c>
      <c r="K656" s="99">
        <f t="shared" si="103"/>
        <v>1277.9999999999998</v>
      </c>
      <c r="L656" s="71">
        <f t="shared" si="104"/>
        <v>198.00000000000003</v>
      </c>
      <c r="M656" s="118">
        <v>547.20000000000005</v>
      </c>
      <c r="N656" s="69">
        <f t="shared" si="105"/>
        <v>1276.2</v>
      </c>
      <c r="O656" s="69"/>
      <c r="P656" s="69">
        <f t="shared" si="106"/>
        <v>1063.8000000000002</v>
      </c>
      <c r="Q656" s="59">
        <f t="shared" si="107"/>
        <v>1088.8000000000002</v>
      </c>
      <c r="R656" s="59">
        <f t="shared" si="108"/>
        <v>2752.2</v>
      </c>
      <c r="S656" s="69">
        <f t="shared" si="102"/>
        <v>16911.2</v>
      </c>
      <c r="T656" s="72" t="s">
        <v>39</v>
      </c>
    </row>
    <row r="657" spans="1:20" s="39" customFormat="1" x14ac:dyDescent="0.25">
      <c r="A657" s="86">
        <v>651</v>
      </c>
      <c r="B657" s="55" t="s">
        <v>875</v>
      </c>
      <c r="C657" s="55" t="s">
        <v>854</v>
      </c>
      <c r="D657" s="55" t="s">
        <v>504</v>
      </c>
      <c r="E657" s="55" t="s">
        <v>107</v>
      </c>
      <c r="F657" s="56" t="s">
        <v>858</v>
      </c>
      <c r="G657" s="67">
        <v>25000</v>
      </c>
      <c r="H657" s="58">
        <v>0</v>
      </c>
      <c r="I657" s="59">
        <v>25</v>
      </c>
      <c r="J657" s="105">
        <v>717.5</v>
      </c>
      <c r="K657" s="99">
        <f t="shared" si="103"/>
        <v>1774.9999999999998</v>
      </c>
      <c r="L657" s="71">
        <f t="shared" si="104"/>
        <v>275</v>
      </c>
      <c r="M657" s="118">
        <v>760</v>
      </c>
      <c r="N657" s="69">
        <f t="shared" si="105"/>
        <v>1772.5000000000002</v>
      </c>
      <c r="O657" s="69"/>
      <c r="P657" s="69">
        <f t="shared" si="106"/>
        <v>1477.5</v>
      </c>
      <c r="Q657" s="59">
        <f t="shared" si="107"/>
        <v>1502.5</v>
      </c>
      <c r="R657" s="59">
        <f t="shared" si="108"/>
        <v>3822.5</v>
      </c>
      <c r="S657" s="69">
        <f t="shared" si="102"/>
        <v>23497.5</v>
      </c>
      <c r="T657" s="72" t="s">
        <v>39</v>
      </c>
    </row>
    <row r="658" spans="1:20" s="39" customFormat="1" x14ac:dyDescent="0.25">
      <c r="A658" s="86">
        <v>652</v>
      </c>
      <c r="B658" s="55" t="s">
        <v>401</v>
      </c>
      <c r="C658" s="55" t="s">
        <v>854</v>
      </c>
      <c r="D658" s="55" t="s">
        <v>135</v>
      </c>
      <c r="E658" s="55" t="s">
        <v>785</v>
      </c>
      <c r="F658" s="56" t="s">
        <v>863</v>
      </c>
      <c r="G658" s="57">
        <v>85000</v>
      </c>
      <c r="H658" s="57">
        <v>8576.99</v>
      </c>
      <c r="I658" s="59">
        <v>25</v>
      </c>
      <c r="J658" s="103">
        <v>2439.5</v>
      </c>
      <c r="K658" s="96">
        <f t="shared" si="103"/>
        <v>6034.9999999999991</v>
      </c>
      <c r="L658" s="71">
        <v>851.51</v>
      </c>
      <c r="M658" s="102">
        <v>2584</v>
      </c>
      <c r="N658" s="59">
        <f t="shared" si="105"/>
        <v>6026.5</v>
      </c>
      <c r="O658" s="59"/>
      <c r="P658" s="59">
        <f t="shared" si="106"/>
        <v>5023.5</v>
      </c>
      <c r="Q658" s="59">
        <f t="shared" si="107"/>
        <v>13625.49</v>
      </c>
      <c r="R658" s="59">
        <f t="shared" si="108"/>
        <v>12913.009999999998</v>
      </c>
      <c r="S658" s="59">
        <f t="shared" si="102"/>
        <v>71374.509999999995</v>
      </c>
      <c r="T658" s="72" t="s">
        <v>39</v>
      </c>
    </row>
    <row r="659" spans="1:20" s="39" customFormat="1" x14ac:dyDescent="0.25">
      <c r="A659" s="86">
        <v>653</v>
      </c>
      <c r="B659" s="55" t="s">
        <v>512</v>
      </c>
      <c r="C659" s="55" t="s">
        <v>855</v>
      </c>
      <c r="D659" s="55" t="s">
        <v>135</v>
      </c>
      <c r="E659" s="55" t="s">
        <v>130</v>
      </c>
      <c r="F659" s="56" t="s">
        <v>863</v>
      </c>
      <c r="G659" s="67">
        <v>70000</v>
      </c>
      <c r="H659" s="67">
        <v>5368.48</v>
      </c>
      <c r="I659" s="59">
        <v>25</v>
      </c>
      <c r="J659" s="105">
        <v>2009</v>
      </c>
      <c r="K659" s="99">
        <f t="shared" si="103"/>
        <v>4970</v>
      </c>
      <c r="L659" s="71">
        <f t="shared" si="104"/>
        <v>770.00000000000011</v>
      </c>
      <c r="M659" s="118">
        <v>2128</v>
      </c>
      <c r="N659" s="69">
        <f t="shared" si="105"/>
        <v>4963</v>
      </c>
      <c r="O659" s="69"/>
      <c r="P659" s="69">
        <f t="shared" si="106"/>
        <v>4137</v>
      </c>
      <c r="Q659" s="59">
        <f t="shared" si="107"/>
        <v>9530.48</v>
      </c>
      <c r="R659" s="59">
        <f t="shared" si="108"/>
        <v>10703</v>
      </c>
      <c r="S659" s="69">
        <f t="shared" si="102"/>
        <v>60469.520000000004</v>
      </c>
      <c r="T659" s="72" t="s">
        <v>39</v>
      </c>
    </row>
    <row r="660" spans="1:20" s="39" customFormat="1" x14ac:dyDescent="0.25">
      <c r="A660" s="86">
        <v>654</v>
      </c>
      <c r="B660" s="55" t="s">
        <v>515</v>
      </c>
      <c r="C660" s="55" t="s">
        <v>854</v>
      </c>
      <c r="D660" s="55" t="s">
        <v>135</v>
      </c>
      <c r="E660" s="55" t="s">
        <v>130</v>
      </c>
      <c r="F660" s="56" t="s">
        <v>862</v>
      </c>
      <c r="G660" s="67">
        <v>70000</v>
      </c>
      <c r="H660" s="67">
        <v>5368.48</v>
      </c>
      <c r="I660" s="59">
        <v>25</v>
      </c>
      <c r="J660" s="105">
        <v>2009</v>
      </c>
      <c r="K660" s="99">
        <f t="shared" si="103"/>
        <v>4970</v>
      </c>
      <c r="L660" s="71">
        <f t="shared" si="104"/>
        <v>770.00000000000011</v>
      </c>
      <c r="M660" s="118">
        <v>2128</v>
      </c>
      <c r="N660" s="69">
        <f t="shared" si="105"/>
        <v>4963</v>
      </c>
      <c r="O660" s="69"/>
      <c r="P660" s="69">
        <f t="shared" si="106"/>
        <v>4137</v>
      </c>
      <c r="Q660" s="59">
        <f t="shared" si="107"/>
        <v>9530.48</v>
      </c>
      <c r="R660" s="59">
        <f t="shared" si="108"/>
        <v>10703</v>
      </c>
      <c r="S660" s="69">
        <f t="shared" si="102"/>
        <v>60469.520000000004</v>
      </c>
      <c r="T660" s="72" t="s">
        <v>39</v>
      </c>
    </row>
    <row r="661" spans="1:20" s="39" customFormat="1" x14ac:dyDescent="0.25">
      <c r="A661" s="86">
        <v>655</v>
      </c>
      <c r="B661" s="55" t="s">
        <v>511</v>
      </c>
      <c r="C661" s="55" t="s">
        <v>855</v>
      </c>
      <c r="D661" s="55" t="s">
        <v>135</v>
      </c>
      <c r="E661" s="55" t="s">
        <v>150</v>
      </c>
      <c r="F661" s="56" t="s">
        <v>863</v>
      </c>
      <c r="G661" s="67">
        <v>45000</v>
      </c>
      <c r="H661" s="128">
        <v>1148.33</v>
      </c>
      <c r="I661" s="59">
        <v>25</v>
      </c>
      <c r="J661" s="105">
        <v>1291.5</v>
      </c>
      <c r="K661" s="99">
        <f t="shared" si="103"/>
        <v>3194.9999999999995</v>
      </c>
      <c r="L661" s="71">
        <f t="shared" si="104"/>
        <v>495.00000000000006</v>
      </c>
      <c r="M661" s="118">
        <v>1368</v>
      </c>
      <c r="N661" s="69">
        <f t="shared" si="105"/>
        <v>3190.5</v>
      </c>
      <c r="O661" s="69"/>
      <c r="P661" s="69">
        <f t="shared" si="106"/>
        <v>2659.5</v>
      </c>
      <c r="Q661" s="59">
        <f t="shared" si="107"/>
        <v>3832.83</v>
      </c>
      <c r="R661" s="59">
        <f t="shared" si="108"/>
        <v>6880.5</v>
      </c>
      <c r="S661" s="69">
        <f t="shared" si="102"/>
        <v>41167.17</v>
      </c>
      <c r="T661" s="72" t="s">
        <v>39</v>
      </c>
    </row>
    <row r="662" spans="1:20" s="39" customFormat="1" x14ac:dyDescent="0.25">
      <c r="A662" s="86">
        <v>656</v>
      </c>
      <c r="B662" s="55" t="s">
        <v>513</v>
      </c>
      <c r="C662" s="55" t="s">
        <v>854</v>
      </c>
      <c r="D662" s="55" t="s">
        <v>135</v>
      </c>
      <c r="E662" s="55" t="s">
        <v>95</v>
      </c>
      <c r="F662" s="56" t="s">
        <v>863</v>
      </c>
      <c r="G662" s="67">
        <v>25000</v>
      </c>
      <c r="H662" s="58">
        <v>0</v>
      </c>
      <c r="I662" s="59">
        <v>25</v>
      </c>
      <c r="J662" s="105">
        <v>717.5</v>
      </c>
      <c r="K662" s="99">
        <f t="shared" si="103"/>
        <v>1774.9999999999998</v>
      </c>
      <c r="L662" s="71">
        <f t="shared" si="104"/>
        <v>275</v>
      </c>
      <c r="M662" s="118">
        <v>760</v>
      </c>
      <c r="N662" s="69">
        <f t="shared" si="105"/>
        <v>1772.5000000000002</v>
      </c>
      <c r="O662" s="69"/>
      <c r="P662" s="69">
        <f t="shared" si="106"/>
        <v>1477.5</v>
      </c>
      <c r="Q662" s="59">
        <f t="shared" si="107"/>
        <v>1502.5</v>
      </c>
      <c r="R662" s="59">
        <f t="shared" si="108"/>
        <v>3822.5</v>
      </c>
      <c r="S662" s="69">
        <f t="shared" si="102"/>
        <v>23497.5</v>
      </c>
      <c r="T662" s="72" t="s">
        <v>39</v>
      </c>
    </row>
    <row r="663" spans="1:20" s="39" customFormat="1" x14ac:dyDescent="0.25">
      <c r="A663" s="86">
        <v>657</v>
      </c>
      <c r="B663" s="55" t="s">
        <v>1016</v>
      </c>
      <c r="C663" s="55" t="s">
        <v>854</v>
      </c>
      <c r="D663" s="55" t="s">
        <v>135</v>
      </c>
      <c r="E663" s="55" t="s">
        <v>107</v>
      </c>
      <c r="F663" s="56" t="s">
        <v>858</v>
      </c>
      <c r="G663" s="67">
        <v>25000</v>
      </c>
      <c r="H663" s="68">
        <v>0</v>
      </c>
      <c r="I663" s="59">
        <v>25</v>
      </c>
      <c r="J663" s="105">
        <v>717.5</v>
      </c>
      <c r="K663" s="99">
        <f t="shared" si="103"/>
        <v>1774.9999999999998</v>
      </c>
      <c r="L663" s="71">
        <f t="shared" si="104"/>
        <v>275</v>
      </c>
      <c r="M663" s="118">
        <v>760</v>
      </c>
      <c r="N663" s="69">
        <f t="shared" si="105"/>
        <v>1772.5000000000002</v>
      </c>
      <c r="O663" s="69"/>
      <c r="P663" s="69">
        <f t="shared" si="106"/>
        <v>1477.5</v>
      </c>
      <c r="Q663" s="59">
        <f t="shared" si="107"/>
        <v>1502.5</v>
      </c>
      <c r="R663" s="59">
        <f t="shared" si="108"/>
        <v>3822.5</v>
      </c>
      <c r="S663" s="69">
        <f t="shared" si="102"/>
        <v>23497.5</v>
      </c>
      <c r="T663" s="72" t="s">
        <v>39</v>
      </c>
    </row>
    <row r="664" spans="1:20" s="39" customFormat="1" x14ac:dyDescent="0.25">
      <c r="A664" s="86">
        <v>658</v>
      </c>
      <c r="B664" s="55" t="s">
        <v>514</v>
      </c>
      <c r="C664" s="55" t="s">
        <v>854</v>
      </c>
      <c r="D664" s="55" t="s">
        <v>135</v>
      </c>
      <c r="E664" s="55" t="s">
        <v>123</v>
      </c>
      <c r="F664" s="56" t="s">
        <v>863</v>
      </c>
      <c r="G664" s="67">
        <v>25000</v>
      </c>
      <c r="H664" s="58">
        <v>0</v>
      </c>
      <c r="I664" s="59">
        <v>25</v>
      </c>
      <c r="J664" s="105">
        <v>717.5</v>
      </c>
      <c r="K664" s="99">
        <f t="shared" si="103"/>
        <v>1774.9999999999998</v>
      </c>
      <c r="L664" s="71">
        <f t="shared" si="104"/>
        <v>275</v>
      </c>
      <c r="M664" s="118">
        <v>760</v>
      </c>
      <c r="N664" s="69">
        <f t="shared" si="105"/>
        <v>1772.5000000000002</v>
      </c>
      <c r="O664" s="69"/>
      <c r="P664" s="69">
        <f t="shared" si="106"/>
        <v>1477.5</v>
      </c>
      <c r="Q664" s="59">
        <f t="shared" si="107"/>
        <v>1502.5</v>
      </c>
      <c r="R664" s="59">
        <f t="shared" si="108"/>
        <v>3822.5</v>
      </c>
      <c r="S664" s="69">
        <f t="shared" si="102"/>
        <v>23497.5</v>
      </c>
      <c r="T664" s="72" t="s">
        <v>39</v>
      </c>
    </row>
    <row r="665" spans="1:20" s="39" customFormat="1" x14ac:dyDescent="0.25">
      <c r="A665" s="86">
        <v>659</v>
      </c>
      <c r="B665" s="55" t="s">
        <v>876</v>
      </c>
      <c r="C665" s="55" t="s">
        <v>855</v>
      </c>
      <c r="D665" s="55" t="s">
        <v>135</v>
      </c>
      <c r="E665" s="55" t="s">
        <v>58</v>
      </c>
      <c r="F665" s="56" t="s">
        <v>862</v>
      </c>
      <c r="G665" s="57">
        <v>23000</v>
      </c>
      <c r="H665" s="58">
        <v>0</v>
      </c>
      <c r="I665" s="59">
        <v>25</v>
      </c>
      <c r="J665" s="103">
        <v>660.1</v>
      </c>
      <c r="K665" s="96">
        <f t="shared" si="103"/>
        <v>1632.9999999999998</v>
      </c>
      <c r="L665" s="71">
        <f t="shared" si="104"/>
        <v>253.00000000000003</v>
      </c>
      <c r="M665" s="102">
        <v>699.2</v>
      </c>
      <c r="N665" s="59">
        <f t="shared" si="105"/>
        <v>1630.7</v>
      </c>
      <c r="O665" s="59"/>
      <c r="P665" s="59">
        <f t="shared" si="106"/>
        <v>1359.3000000000002</v>
      </c>
      <c r="Q665" s="59">
        <f t="shared" si="107"/>
        <v>1384.3000000000002</v>
      </c>
      <c r="R665" s="59">
        <f t="shared" si="108"/>
        <v>3516.7</v>
      </c>
      <c r="S665" s="69">
        <f t="shared" si="102"/>
        <v>21615.7</v>
      </c>
      <c r="T665" s="72" t="s">
        <v>39</v>
      </c>
    </row>
    <row r="666" spans="1:20" s="39" customFormat="1" x14ac:dyDescent="0.25">
      <c r="A666" s="86">
        <v>660</v>
      </c>
      <c r="B666" s="55" t="s">
        <v>641</v>
      </c>
      <c r="C666" s="55" t="s">
        <v>855</v>
      </c>
      <c r="D666" s="55" t="s">
        <v>228</v>
      </c>
      <c r="E666" s="55" t="s">
        <v>785</v>
      </c>
      <c r="F666" s="56" t="s">
        <v>863</v>
      </c>
      <c r="G666" s="57">
        <v>85000</v>
      </c>
      <c r="H666" s="57">
        <v>8148.13</v>
      </c>
      <c r="I666" s="59">
        <v>25</v>
      </c>
      <c r="J666" s="103">
        <v>2439.5</v>
      </c>
      <c r="K666" s="96">
        <f t="shared" si="103"/>
        <v>6034.9999999999991</v>
      </c>
      <c r="L666" s="71">
        <v>851.51</v>
      </c>
      <c r="M666" s="102">
        <v>2584</v>
      </c>
      <c r="N666" s="59">
        <f t="shared" si="105"/>
        <v>6026.5</v>
      </c>
      <c r="O666" s="59"/>
      <c r="P666" s="59">
        <f t="shared" si="106"/>
        <v>5023.5</v>
      </c>
      <c r="Q666" s="59">
        <f t="shared" si="107"/>
        <v>13196.630000000001</v>
      </c>
      <c r="R666" s="59">
        <f t="shared" si="108"/>
        <v>12913.009999999998</v>
      </c>
      <c r="S666" s="59">
        <f t="shared" si="102"/>
        <v>71803.37</v>
      </c>
      <c r="T666" s="72" t="s">
        <v>39</v>
      </c>
    </row>
    <row r="667" spans="1:20" s="39" customFormat="1" x14ac:dyDescent="0.25">
      <c r="A667" s="86">
        <v>661</v>
      </c>
      <c r="B667" s="55" t="s">
        <v>516</v>
      </c>
      <c r="C667" s="55" t="s">
        <v>854</v>
      </c>
      <c r="D667" s="55" t="s">
        <v>228</v>
      </c>
      <c r="E667" s="55" t="s">
        <v>130</v>
      </c>
      <c r="F667" s="56" t="s">
        <v>863</v>
      </c>
      <c r="G667" s="57">
        <v>70000</v>
      </c>
      <c r="H667" s="58">
        <v>0</v>
      </c>
      <c r="I667" s="59">
        <v>25</v>
      </c>
      <c r="J667" s="103">
        <v>2009</v>
      </c>
      <c r="K667" s="96">
        <f t="shared" si="103"/>
        <v>4970</v>
      </c>
      <c r="L667" s="71">
        <f t="shared" si="104"/>
        <v>770.00000000000011</v>
      </c>
      <c r="M667" s="102">
        <v>2128</v>
      </c>
      <c r="N667" s="59">
        <f t="shared" si="105"/>
        <v>4963</v>
      </c>
      <c r="O667" s="59"/>
      <c r="P667" s="59">
        <f t="shared" si="106"/>
        <v>4137</v>
      </c>
      <c r="Q667" s="59">
        <f t="shared" si="107"/>
        <v>4162</v>
      </c>
      <c r="R667" s="59">
        <f t="shared" si="108"/>
        <v>10703</v>
      </c>
      <c r="S667" s="59">
        <f t="shared" si="102"/>
        <v>65838</v>
      </c>
      <c r="T667" s="72" t="s">
        <v>39</v>
      </c>
    </row>
    <row r="668" spans="1:20" s="39" customFormat="1" x14ac:dyDescent="0.25">
      <c r="A668" s="86">
        <v>662</v>
      </c>
      <c r="B668" s="55" t="s">
        <v>724</v>
      </c>
      <c r="C668" s="55" t="s">
        <v>854</v>
      </c>
      <c r="D668" s="55" t="s">
        <v>228</v>
      </c>
      <c r="E668" s="55" t="s">
        <v>130</v>
      </c>
      <c r="F668" s="56" t="s">
        <v>863</v>
      </c>
      <c r="G668" s="67">
        <v>70000</v>
      </c>
      <c r="H668" s="67">
        <v>5368.48</v>
      </c>
      <c r="I668" s="59">
        <v>25</v>
      </c>
      <c r="J668" s="105">
        <v>2009</v>
      </c>
      <c r="K668" s="99">
        <f t="shared" si="103"/>
        <v>4970</v>
      </c>
      <c r="L668" s="71">
        <f t="shared" si="104"/>
        <v>770.00000000000011</v>
      </c>
      <c r="M668" s="118">
        <v>2128</v>
      </c>
      <c r="N668" s="69">
        <f t="shared" si="105"/>
        <v>4963</v>
      </c>
      <c r="O668" s="69"/>
      <c r="P668" s="69">
        <f t="shared" si="106"/>
        <v>4137</v>
      </c>
      <c r="Q668" s="59">
        <f t="shared" si="107"/>
        <v>9530.48</v>
      </c>
      <c r="R668" s="59">
        <f t="shared" si="108"/>
        <v>10703</v>
      </c>
      <c r="S668" s="69">
        <f t="shared" si="102"/>
        <v>60469.520000000004</v>
      </c>
      <c r="T668" s="72" t="s">
        <v>39</v>
      </c>
    </row>
    <row r="669" spans="1:20" s="39" customFormat="1" x14ac:dyDescent="0.25">
      <c r="A669" s="86">
        <v>663</v>
      </c>
      <c r="B669" s="55" t="s">
        <v>517</v>
      </c>
      <c r="C669" s="55" t="s">
        <v>854</v>
      </c>
      <c r="D669" s="55" t="s">
        <v>228</v>
      </c>
      <c r="E669" s="55" t="s">
        <v>130</v>
      </c>
      <c r="F669" s="56" t="s">
        <v>863</v>
      </c>
      <c r="G669" s="57">
        <v>70000</v>
      </c>
      <c r="H669" s="57">
        <v>5025.38</v>
      </c>
      <c r="I669" s="59">
        <v>25</v>
      </c>
      <c r="J669" s="103">
        <v>2009</v>
      </c>
      <c r="K669" s="96">
        <f t="shared" si="103"/>
        <v>4970</v>
      </c>
      <c r="L669" s="71">
        <f t="shared" si="104"/>
        <v>770.00000000000011</v>
      </c>
      <c r="M669" s="102">
        <v>2128</v>
      </c>
      <c r="N669" s="59">
        <f t="shared" si="105"/>
        <v>4963</v>
      </c>
      <c r="O669" s="59"/>
      <c r="P669" s="59">
        <f t="shared" si="106"/>
        <v>4137</v>
      </c>
      <c r="Q669" s="59">
        <f t="shared" si="107"/>
        <v>9187.380000000001</v>
      </c>
      <c r="R669" s="59">
        <f t="shared" si="108"/>
        <v>10703</v>
      </c>
      <c r="S669" s="59">
        <f t="shared" si="102"/>
        <v>60812.619999999995</v>
      </c>
      <c r="T669" s="72" t="s">
        <v>39</v>
      </c>
    </row>
    <row r="670" spans="1:20" s="39" customFormat="1" x14ac:dyDescent="0.25">
      <c r="A670" s="86">
        <v>664</v>
      </c>
      <c r="B670" s="55" t="s">
        <v>519</v>
      </c>
      <c r="C670" s="55" t="s">
        <v>855</v>
      </c>
      <c r="D670" s="55" t="s">
        <v>228</v>
      </c>
      <c r="E670" s="55" t="s">
        <v>130</v>
      </c>
      <c r="F670" s="56" t="s">
        <v>863</v>
      </c>
      <c r="G670" s="57">
        <v>70000</v>
      </c>
      <c r="H670" s="57">
        <v>5025.38</v>
      </c>
      <c r="I670" s="59">
        <v>25</v>
      </c>
      <c r="J670" s="103">
        <v>2009</v>
      </c>
      <c r="K670" s="96">
        <f t="shared" si="103"/>
        <v>4970</v>
      </c>
      <c r="L670" s="71">
        <f t="shared" si="104"/>
        <v>770.00000000000011</v>
      </c>
      <c r="M670" s="102">
        <v>2128</v>
      </c>
      <c r="N670" s="59">
        <f t="shared" si="105"/>
        <v>4963</v>
      </c>
      <c r="O670" s="59"/>
      <c r="P670" s="59">
        <f t="shared" si="106"/>
        <v>4137</v>
      </c>
      <c r="Q670" s="59">
        <f t="shared" si="107"/>
        <v>9187.380000000001</v>
      </c>
      <c r="R670" s="59">
        <f t="shared" si="108"/>
        <v>10703</v>
      </c>
      <c r="S670" s="59">
        <f t="shared" si="102"/>
        <v>60812.619999999995</v>
      </c>
      <c r="T670" s="72" t="s">
        <v>39</v>
      </c>
    </row>
    <row r="671" spans="1:20" s="39" customFormat="1" x14ac:dyDescent="0.25">
      <c r="A671" s="86">
        <v>665</v>
      </c>
      <c r="B671" s="55" t="s">
        <v>520</v>
      </c>
      <c r="C671" s="55" t="s">
        <v>855</v>
      </c>
      <c r="D671" s="55" t="s">
        <v>228</v>
      </c>
      <c r="E671" s="55" t="s">
        <v>130</v>
      </c>
      <c r="F671" s="56" t="s">
        <v>863</v>
      </c>
      <c r="G671" s="57">
        <v>70000</v>
      </c>
      <c r="H671" s="57">
        <v>5368.48</v>
      </c>
      <c r="I671" s="59">
        <v>25</v>
      </c>
      <c r="J671" s="103">
        <v>2009</v>
      </c>
      <c r="K671" s="96">
        <f t="shared" si="103"/>
        <v>4970</v>
      </c>
      <c r="L671" s="71">
        <f t="shared" si="104"/>
        <v>770.00000000000011</v>
      </c>
      <c r="M671" s="102">
        <v>2128</v>
      </c>
      <c r="N671" s="59">
        <f t="shared" si="105"/>
        <v>4963</v>
      </c>
      <c r="O671" s="59"/>
      <c r="P671" s="59">
        <f t="shared" si="106"/>
        <v>4137</v>
      </c>
      <c r="Q671" s="59">
        <f t="shared" si="107"/>
        <v>9530.48</v>
      </c>
      <c r="R671" s="59">
        <f t="shared" si="108"/>
        <v>10703</v>
      </c>
      <c r="S671" s="59">
        <f t="shared" si="102"/>
        <v>60469.520000000004</v>
      </c>
      <c r="T671" s="72" t="s">
        <v>39</v>
      </c>
    </row>
    <row r="672" spans="1:20" s="39" customFormat="1" x14ac:dyDescent="0.25">
      <c r="A672" s="86">
        <v>666</v>
      </c>
      <c r="B672" s="55" t="s">
        <v>518</v>
      </c>
      <c r="C672" s="55" t="s">
        <v>854</v>
      </c>
      <c r="D672" s="55" t="s">
        <v>228</v>
      </c>
      <c r="E672" s="55" t="s">
        <v>33</v>
      </c>
      <c r="F672" s="56" t="s">
        <v>863</v>
      </c>
      <c r="G672" s="57">
        <v>25000</v>
      </c>
      <c r="H672" s="58">
        <v>0</v>
      </c>
      <c r="I672" s="59">
        <v>25</v>
      </c>
      <c r="J672" s="103">
        <v>717.5</v>
      </c>
      <c r="K672" s="96">
        <f t="shared" si="103"/>
        <v>1774.9999999999998</v>
      </c>
      <c r="L672" s="71">
        <f t="shared" si="104"/>
        <v>275</v>
      </c>
      <c r="M672" s="102">
        <v>760</v>
      </c>
      <c r="N672" s="59">
        <f t="shared" si="105"/>
        <v>1772.5000000000002</v>
      </c>
      <c r="O672" s="59"/>
      <c r="P672" s="59">
        <f t="shared" si="106"/>
        <v>1477.5</v>
      </c>
      <c r="Q672" s="59">
        <f t="shared" si="107"/>
        <v>1502.5</v>
      </c>
      <c r="R672" s="59">
        <f t="shared" si="108"/>
        <v>3822.5</v>
      </c>
      <c r="S672" s="59">
        <f t="shared" si="102"/>
        <v>23497.5</v>
      </c>
      <c r="T672" s="72" t="s">
        <v>39</v>
      </c>
    </row>
    <row r="673" spans="1:20" s="39" customFormat="1" x14ac:dyDescent="0.25">
      <c r="A673" s="86">
        <v>667</v>
      </c>
      <c r="B673" s="55" t="s">
        <v>521</v>
      </c>
      <c r="C673" s="55" t="s">
        <v>854</v>
      </c>
      <c r="D673" s="55" t="s">
        <v>228</v>
      </c>
      <c r="E673" s="55" t="s">
        <v>166</v>
      </c>
      <c r="F673" s="56" t="s">
        <v>858</v>
      </c>
      <c r="G673" s="57">
        <v>16000</v>
      </c>
      <c r="H673" s="58">
        <v>0</v>
      </c>
      <c r="I673" s="59">
        <v>25</v>
      </c>
      <c r="J673" s="103">
        <v>459.2</v>
      </c>
      <c r="K673" s="96">
        <f t="shared" si="103"/>
        <v>1136</v>
      </c>
      <c r="L673" s="71">
        <f t="shared" si="104"/>
        <v>176.00000000000003</v>
      </c>
      <c r="M673" s="102">
        <v>486.4</v>
      </c>
      <c r="N673" s="59">
        <f t="shared" si="105"/>
        <v>1134.4000000000001</v>
      </c>
      <c r="O673" s="59"/>
      <c r="P673" s="59">
        <f t="shared" si="106"/>
        <v>945.59999999999991</v>
      </c>
      <c r="Q673" s="59">
        <f t="shared" si="107"/>
        <v>970.59999999999991</v>
      </c>
      <c r="R673" s="59">
        <f t="shared" si="108"/>
        <v>2446.4</v>
      </c>
      <c r="S673" s="59">
        <f t="shared" si="102"/>
        <v>15029.4</v>
      </c>
      <c r="T673" s="72" t="s">
        <v>39</v>
      </c>
    </row>
    <row r="674" spans="1:20" s="39" customFormat="1" x14ac:dyDescent="0.25">
      <c r="A674" s="86">
        <v>668</v>
      </c>
      <c r="B674" s="55" t="s">
        <v>669</v>
      </c>
      <c r="C674" s="55" t="s">
        <v>854</v>
      </c>
      <c r="D674" s="55" t="s">
        <v>523</v>
      </c>
      <c r="E674" s="55" t="s">
        <v>785</v>
      </c>
      <c r="F674" s="56" t="s">
        <v>863</v>
      </c>
      <c r="G674" s="67">
        <v>85000</v>
      </c>
      <c r="H674" s="67">
        <v>7719.26</v>
      </c>
      <c r="I674" s="59">
        <v>25</v>
      </c>
      <c r="J674" s="105">
        <v>2439.5</v>
      </c>
      <c r="K674" s="99">
        <f t="shared" si="103"/>
        <v>6034.9999999999991</v>
      </c>
      <c r="L674" s="71">
        <v>851.51</v>
      </c>
      <c r="M674" s="118">
        <v>2584</v>
      </c>
      <c r="N674" s="69">
        <f t="shared" si="105"/>
        <v>6026.5</v>
      </c>
      <c r="O674" s="69"/>
      <c r="P674" s="69">
        <f t="shared" si="106"/>
        <v>5023.5</v>
      </c>
      <c r="Q674" s="59">
        <f t="shared" si="107"/>
        <v>12767.76</v>
      </c>
      <c r="R674" s="59">
        <f t="shared" si="108"/>
        <v>12913.009999999998</v>
      </c>
      <c r="S674" s="69">
        <f t="shared" si="102"/>
        <v>72232.240000000005</v>
      </c>
      <c r="T674" s="72" t="s">
        <v>39</v>
      </c>
    </row>
    <row r="675" spans="1:20" s="39" customFormat="1" x14ac:dyDescent="0.25">
      <c r="A675" s="86">
        <v>669</v>
      </c>
      <c r="B675" s="55" t="s">
        <v>627</v>
      </c>
      <c r="C675" s="55" t="s">
        <v>855</v>
      </c>
      <c r="D675" s="55" t="s">
        <v>523</v>
      </c>
      <c r="E675" s="55" t="s">
        <v>130</v>
      </c>
      <c r="F675" s="56" t="s">
        <v>863</v>
      </c>
      <c r="G675" s="67">
        <v>70000</v>
      </c>
      <c r="H675" s="67">
        <v>5025.38</v>
      </c>
      <c r="I675" s="59">
        <v>25</v>
      </c>
      <c r="J675" s="105">
        <v>2009</v>
      </c>
      <c r="K675" s="99">
        <f t="shared" si="103"/>
        <v>4970</v>
      </c>
      <c r="L675" s="71">
        <f t="shared" si="104"/>
        <v>770.00000000000011</v>
      </c>
      <c r="M675" s="118">
        <v>2128</v>
      </c>
      <c r="N675" s="69">
        <f t="shared" si="105"/>
        <v>4963</v>
      </c>
      <c r="O675" s="69"/>
      <c r="P675" s="69">
        <f t="shared" si="106"/>
        <v>4137</v>
      </c>
      <c r="Q675" s="59">
        <f t="shared" si="107"/>
        <v>9187.380000000001</v>
      </c>
      <c r="R675" s="59">
        <f t="shared" si="108"/>
        <v>10703</v>
      </c>
      <c r="S675" s="69">
        <f t="shared" si="102"/>
        <v>60812.619999999995</v>
      </c>
      <c r="T675" s="72" t="s">
        <v>39</v>
      </c>
    </row>
    <row r="676" spans="1:20" s="39" customFormat="1" x14ac:dyDescent="0.25">
      <c r="A676" s="86">
        <v>670</v>
      </c>
      <c r="B676" s="55" t="s">
        <v>525</v>
      </c>
      <c r="C676" s="55" t="s">
        <v>855</v>
      </c>
      <c r="D676" s="55" t="s">
        <v>523</v>
      </c>
      <c r="E676" s="55" t="s">
        <v>130</v>
      </c>
      <c r="F676" s="56" t="s">
        <v>863</v>
      </c>
      <c r="G676" s="67">
        <v>70000</v>
      </c>
      <c r="H676" s="67">
        <v>5368.48</v>
      </c>
      <c r="I676" s="59">
        <v>25</v>
      </c>
      <c r="J676" s="105">
        <v>2009</v>
      </c>
      <c r="K676" s="99">
        <f t="shared" si="103"/>
        <v>4970</v>
      </c>
      <c r="L676" s="71">
        <f t="shared" si="104"/>
        <v>770.00000000000011</v>
      </c>
      <c r="M676" s="118">
        <v>2128</v>
      </c>
      <c r="N676" s="69">
        <f t="shared" si="105"/>
        <v>4963</v>
      </c>
      <c r="O676" s="69"/>
      <c r="P676" s="69">
        <f t="shared" si="106"/>
        <v>4137</v>
      </c>
      <c r="Q676" s="59">
        <f t="shared" si="107"/>
        <v>9530.48</v>
      </c>
      <c r="R676" s="59">
        <f t="shared" si="108"/>
        <v>10703</v>
      </c>
      <c r="S676" s="69">
        <f t="shared" si="102"/>
        <v>60469.520000000004</v>
      </c>
      <c r="T676" s="72" t="s">
        <v>39</v>
      </c>
    </row>
    <row r="677" spans="1:20" s="39" customFormat="1" x14ac:dyDescent="0.25">
      <c r="A677" s="86">
        <v>671</v>
      </c>
      <c r="B677" s="55" t="s">
        <v>526</v>
      </c>
      <c r="C677" s="55" t="s">
        <v>855</v>
      </c>
      <c r="D677" s="55" t="s">
        <v>523</v>
      </c>
      <c r="E677" s="55" t="s">
        <v>130</v>
      </c>
      <c r="F677" s="56" t="s">
        <v>863</v>
      </c>
      <c r="G677" s="67">
        <v>70000</v>
      </c>
      <c r="H677" s="67">
        <v>4682.29</v>
      </c>
      <c r="I677" s="59">
        <v>25</v>
      </c>
      <c r="J677" s="105">
        <v>2009</v>
      </c>
      <c r="K677" s="99">
        <f t="shared" si="103"/>
        <v>4970</v>
      </c>
      <c r="L677" s="71">
        <f t="shared" si="104"/>
        <v>770.00000000000011</v>
      </c>
      <c r="M677" s="118">
        <v>2128</v>
      </c>
      <c r="N677" s="69">
        <f t="shared" si="105"/>
        <v>4963</v>
      </c>
      <c r="O677" s="69"/>
      <c r="P677" s="69">
        <f t="shared" si="106"/>
        <v>4137</v>
      </c>
      <c r="Q677" s="59">
        <f t="shared" si="107"/>
        <v>8844.2900000000009</v>
      </c>
      <c r="R677" s="59">
        <f t="shared" si="108"/>
        <v>10703</v>
      </c>
      <c r="S677" s="69">
        <f t="shared" si="102"/>
        <v>61155.71</v>
      </c>
      <c r="T677" s="72" t="s">
        <v>39</v>
      </c>
    </row>
    <row r="678" spans="1:20" s="39" customFormat="1" x14ac:dyDescent="0.25">
      <c r="A678" s="86">
        <v>672</v>
      </c>
      <c r="B678" s="55" t="s">
        <v>528</v>
      </c>
      <c r="C678" s="55" t="s">
        <v>854</v>
      </c>
      <c r="D678" s="55" t="s">
        <v>523</v>
      </c>
      <c r="E678" s="55" t="s">
        <v>130</v>
      </c>
      <c r="F678" s="56" t="s">
        <v>863</v>
      </c>
      <c r="G678" s="67">
        <v>70000</v>
      </c>
      <c r="H678" s="67">
        <v>5368.48</v>
      </c>
      <c r="I678" s="59">
        <v>25</v>
      </c>
      <c r="J678" s="105">
        <v>2009</v>
      </c>
      <c r="K678" s="99">
        <f t="shared" si="103"/>
        <v>4970</v>
      </c>
      <c r="L678" s="71">
        <f t="shared" si="104"/>
        <v>770.00000000000011</v>
      </c>
      <c r="M678" s="118">
        <v>2128</v>
      </c>
      <c r="N678" s="69">
        <f t="shared" si="105"/>
        <v>4963</v>
      </c>
      <c r="O678" s="69"/>
      <c r="P678" s="69">
        <f t="shared" si="106"/>
        <v>4137</v>
      </c>
      <c r="Q678" s="59">
        <f t="shared" si="107"/>
        <v>9530.48</v>
      </c>
      <c r="R678" s="59">
        <f t="shared" si="108"/>
        <v>10703</v>
      </c>
      <c r="S678" s="69">
        <f t="shared" ref="S678:S744" si="109">+G678-Q678</f>
        <v>60469.520000000004</v>
      </c>
      <c r="T678" s="72" t="s">
        <v>39</v>
      </c>
    </row>
    <row r="679" spans="1:20" s="39" customFormat="1" x14ac:dyDescent="0.25">
      <c r="A679" s="86">
        <v>673</v>
      </c>
      <c r="B679" s="55" t="s">
        <v>533</v>
      </c>
      <c r="C679" s="55" t="s">
        <v>855</v>
      </c>
      <c r="D679" s="55" t="s">
        <v>523</v>
      </c>
      <c r="E679" s="55" t="s">
        <v>130</v>
      </c>
      <c r="F679" s="56" t="s">
        <v>863</v>
      </c>
      <c r="G679" s="67">
        <v>70000</v>
      </c>
      <c r="H679" s="67">
        <v>5368.48</v>
      </c>
      <c r="I679" s="59">
        <v>25</v>
      </c>
      <c r="J679" s="105">
        <v>2009</v>
      </c>
      <c r="K679" s="99">
        <f t="shared" si="103"/>
        <v>4970</v>
      </c>
      <c r="L679" s="71">
        <f t="shared" si="104"/>
        <v>770.00000000000011</v>
      </c>
      <c r="M679" s="118">
        <v>2128</v>
      </c>
      <c r="N679" s="69">
        <f t="shared" si="105"/>
        <v>4963</v>
      </c>
      <c r="O679" s="69"/>
      <c r="P679" s="69">
        <f t="shared" si="106"/>
        <v>4137</v>
      </c>
      <c r="Q679" s="59">
        <f t="shared" si="107"/>
        <v>9530.48</v>
      </c>
      <c r="R679" s="59">
        <f t="shared" si="108"/>
        <v>10703</v>
      </c>
      <c r="S679" s="69">
        <f t="shared" si="109"/>
        <v>60469.520000000004</v>
      </c>
      <c r="T679" s="72" t="s">
        <v>39</v>
      </c>
    </row>
    <row r="680" spans="1:20" s="39" customFormat="1" x14ac:dyDescent="0.25">
      <c r="A680" s="86">
        <v>674</v>
      </c>
      <c r="B680" s="55" t="s">
        <v>757</v>
      </c>
      <c r="C680" s="55" t="s">
        <v>854</v>
      </c>
      <c r="D680" s="55" t="s">
        <v>523</v>
      </c>
      <c r="E680" s="55" t="s">
        <v>791</v>
      </c>
      <c r="F680" s="56" t="s">
        <v>863</v>
      </c>
      <c r="G680" s="67">
        <v>35000</v>
      </c>
      <c r="H680" s="68">
        <v>0</v>
      </c>
      <c r="I680" s="59">
        <v>25</v>
      </c>
      <c r="J680" s="105">
        <v>1004.5</v>
      </c>
      <c r="K680" s="99">
        <f t="shared" si="103"/>
        <v>2485</v>
      </c>
      <c r="L680" s="71">
        <f t="shared" si="104"/>
        <v>385.00000000000006</v>
      </c>
      <c r="M680" s="118">
        <v>1064</v>
      </c>
      <c r="N680" s="69">
        <f t="shared" si="105"/>
        <v>2481.5</v>
      </c>
      <c r="O680" s="69"/>
      <c r="P680" s="69">
        <f t="shared" si="106"/>
        <v>2068.5</v>
      </c>
      <c r="Q680" s="59">
        <f t="shared" si="107"/>
        <v>2093.5</v>
      </c>
      <c r="R680" s="59">
        <f t="shared" si="108"/>
        <v>5351.5</v>
      </c>
      <c r="S680" s="69">
        <f t="shared" si="109"/>
        <v>32906.5</v>
      </c>
      <c r="T680" s="72" t="s">
        <v>39</v>
      </c>
    </row>
    <row r="681" spans="1:20" s="39" customFormat="1" x14ac:dyDescent="0.25">
      <c r="A681" s="86">
        <v>675</v>
      </c>
      <c r="B681" s="55" t="s">
        <v>529</v>
      </c>
      <c r="C681" s="55" t="s">
        <v>854</v>
      </c>
      <c r="D681" s="55" t="s">
        <v>523</v>
      </c>
      <c r="E681" s="55" t="s">
        <v>62</v>
      </c>
      <c r="F681" s="56" t="s">
        <v>858</v>
      </c>
      <c r="G681" s="67">
        <v>25000</v>
      </c>
      <c r="H681" s="68">
        <v>0</v>
      </c>
      <c r="I681" s="59">
        <v>25</v>
      </c>
      <c r="J681" s="105">
        <v>717.5</v>
      </c>
      <c r="K681" s="99">
        <f t="shared" ref="K681:K727" si="110">+G681*7.1%</f>
        <v>1774.9999999999998</v>
      </c>
      <c r="L681" s="71">
        <f t="shared" ref="L681:L743" si="111">+G681*1.1%</f>
        <v>275</v>
      </c>
      <c r="M681" s="118">
        <v>760</v>
      </c>
      <c r="N681" s="69">
        <f t="shared" ref="N681:N743" si="112">+G681*7.09%</f>
        <v>1772.5000000000002</v>
      </c>
      <c r="O681" s="69"/>
      <c r="P681" s="69">
        <f t="shared" si="106"/>
        <v>1477.5</v>
      </c>
      <c r="Q681" s="59">
        <f t="shared" si="107"/>
        <v>1502.5</v>
      </c>
      <c r="R681" s="59">
        <f t="shared" si="108"/>
        <v>3822.5</v>
      </c>
      <c r="S681" s="69">
        <f t="shared" si="109"/>
        <v>23497.5</v>
      </c>
      <c r="T681" s="72" t="s">
        <v>39</v>
      </c>
    </row>
    <row r="682" spans="1:20" s="39" customFormat="1" x14ac:dyDescent="0.25">
      <c r="A682" s="86">
        <v>676</v>
      </c>
      <c r="B682" s="55" t="s">
        <v>896</v>
      </c>
      <c r="C682" s="55" t="s">
        <v>854</v>
      </c>
      <c r="D682" s="55" t="s">
        <v>523</v>
      </c>
      <c r="E682" s="55" t="s">
        <v>897</v>
      </c>
      <c r="F682" s="56" t="s">
        <v>858</v>
      </c>
      <c r="G682" s="67">
        <v>25000</v>
      </c>
      <c r="H682" s="68">
        <v>0</v>
      </c>
      <c r="I682" s="59">
        <v>25</v>
      </c>
      <c r="J682" s="105">
        <v>717.5</v>
      </c>
      <c r="K682" s="99">
        <f t="shared" si="110"/>
        <v>1774.9999999999998</v>
      </c>
      <c r="L682" s="71">
        <f t="shared" si="111"/>
        <v>275</v>
      </c>
      <c r="M682" s="118">
        <v>760</v>
      </c>
      <c r="N682" s="69">
        <f t="shared" si="112"/>
        <v>1772.5000000000002</v>
      </c>
      <c r="O682" s="69"/>
      <c r="P682" s="69">
        <f t="shared" si="106"/>
        <v>1477.5</v>
      </c>
      <c r="Q682" s="59">
        <f t="shared" si="107"/>
        <v>1502.5</v>
      </c>
      <c r="R682" s="59">
        <f t="shared" si="108"/>
        <v>3822.5</v>
      </c>
      <c r="S682" s="69">
        <f t="shared" si="109"/>
        <v>23497.5</v>
      </c>
      <c r="T682" s="72" t="s">
        <v>39</v>
      </c>
    </row>
    <row r="683" spans="1:20" s="39" customFormat="1" x14ac:dyDescent="0.25">
      <c r="A683" s="86">
        <v>677</v>
      </c>
      <c r="B683" s="55" t="s">
        <v>531</v>
      </c>
      <c r="C683" s="55" t="s">
        <v>854</v>
      </c>
      <c r="D683" s="55" t="s">
        <v>523</v>
      </c>
      <c r="E683" s="55" t="s">
        <v>62</v>
      </c>
      <c r="F683" s="56" t="s">
        <v>858</v>
      </c>
      <c r="G683" s="67">
        <v>25000</v>
      </c>
      <c r="H683" s="68">
        <v>0</v>
      </c>
      <c r="I683" s="59">
        <v>25</v>
      </c>
      <c r="J683" s="105">
        <v>717.5</v>
      </c>
      <c r="K683" s="99">
        <f t="shared" si="110"/>
        <v>1774.9999999999998</v>
      </c>
      <c r="L683" s="71">
        <f t="shared" si="111"/>
        <v>275</v>
      </c>
      <c r="M683" s="118">
        <v>760</v>
      </c>
      <c r="N683" s="69">
        <f t="shared" si="112"/>
        <v>1772.5000000000002</v>
      </c>
      <c r="O683" s="69"/>
      <c r="P683" s="69">
        <f t="shared" si="106"/>
        <v>1477.5</v>
      </c>
      <c r="Q683" s="59">
        <f t="shared" si="107"/>
        <v>1502.5</v>
      </c>
      <c r="R683" s="59">
        <f t="shared" si="108"/>
        <v>3822.5</v>
      </c>
      <c r="S683" s="69">
        <f t="shared" si="109"/>
        <v>23497.5</v>
      </c>
      <c r="T683" s="72" t="s">
        <v>39</v>
      </c>
    </row>
    <row r="684" spans="1:20" s="39" customFormat="1" x14ac:dyDescent="0.25">
      <c r="A684" s="86">
        <v>678</v>
      </c>
      <c r="B684" s="55" t="s">
        <v>1054</v>
      </c>
      <c r="C684" s="55" t="s">
        <v>855</v>
      </c>
      <c r="D684" s="55" t="s">
        <v>523</v>
      </c>
      <c r="E684" s="55" t="s">
        <v>62</v>
      </c>
      <c r="F684" s="56" t="s">
        <v>858</v>
      </c>
      <c r="G684" s="67">
        <v>35000</v>
      </c>
      <c r="H684" s="68">
        <v>0</v>
      </c>
      <c r="I684" s="59">
        <v>25</v>
      </c>
      <c r="J684" s="105">
        <v>1004.5</v>
      </c>
      <c r="K684" s="99">
        <f t="shared" si="110"/>
        <v>2485</v>
      </c>
      <c r="L684" s="71">
        <f t="shared" si="111"/>
        <v>385.00000000000006</v>
      </c>
      <c r="M684" s="118">
        <v>1064</v>
      </c>
      <c r="N684" s="69">
        <f t="shared" si="112"/>
        <v>2481.5</v>
      </c>
      <c r="O684" s="69"/>
      <c r="P684" s="69">
        <f t="shared" ref="P684:P747" si="113">+J684+M684</f>
        <v>2068.5</v>
      </c>
      <c r="Q684" s="59">
        <f t="shared" si="107"/>
        <v>2093.5</v>
      </c>
      <c r="R684" s="59">
        <f t="shared" si="108"/>
        <v>5351.5</v>
      </c>
      <c r="S684" s="69">
        <f t="shared" si="109"/>
        <v>32906.5</v>
      </c>
      <c r="T684" s="72" t="s">
        <v>39</v>
      </c>
    </row>
    <row r="685" spans="1:20" s="39" customFormat="1" x14ac:dyDescent="0.25">
      <c r="A685" s="86">
        <v>679</v>
      </c>
      <c r="B685" s="55" t="s">
        <v>530</v>
      </c>
      <c r="C685" s="55" t="s">
        <v>855</v>
      </c>
      <c r="D685" s="55" t="s">
        <v>523</v>
      </c>
      <c r="E685" s="55" t="s">
        <v>63</v>
      </c>
      <c r="F685" s="56" t="s">
        <v>858</v>
      </c>
      <c r="G685" s="67">
        <v>18000</v>
      </c>
      <c r="H685" s="68">
        <v>0</v>
      </c>
      <c r="I685" s="59">
        <v>25</v>
      </c>
      <c r="J685" s="105">
        <v>516.6</v>
      </c>
      <c r="K685" s="99">
        <f t="shared" si="110"/>
        <v>1277.9999999999998</v>
      </c>
      <c r="L685" s="71">
        <f t="shared" si="111"/>
        <v>198.00000000000003</v>
      </c>
      <c r="M685" s="118">
        <v>547.20000000000005</v>
      </c>
      <c r="N685" s="69">
        <f t="shared" si="112"/>
        <v>1276.2</v>
      </c>
      <c r="O685" s="69"/>
      <c r="P685" s="69">
        <f t="shared" si="113"/>
        <v>1063.8000000000002</v>
      </c>
      <c r="Q685" s="59">
        <f t="shared" si="107"/>
        <v>1088.8000000000002</v>
      </c>
      <c r="R685" s="59">
        <f t="shared" si="108"/>
        <v>2752.2</v>
      </c>
      <c r="S685" s="69">
        <f t="shared" si="109"/>
        <v>16911.2</v>
      </c>
      <c r="T685" s="72" t="s">
        <v>39</v>
      </c>
    </row>
    <row r="686" spans="1:20" s="49" customFormat="1" x14ac:dyDescent="0.25">
      <c r="A686" s="86">
        <v>680</v>
      </c>
      <c r="B686" s="55" t="s">
        <v>532</v>
      </c>
      <c r="C686" s="55" t="s">
        <v>854</v>
      </c>
      <c r="D686" s="55" t="s">
        <v>523</v>
      </c>
      <c r="E686" s="55" t="s">
        <v>166</v>
      </c>
      <c r="F686" s="56" t="s">
        <v>858</v>
      </c>
      <c r="G686" s="67">
        <v>16000</v>
      </c>
      <c r="H686" s="68">
        <v>0</v>
      </c>
      <c r="I686" s="59">
        <v>25</v>
      </c>
      <c r="J686" s="105">
        <v>459.2</v>
      </c>
      <c r="K686" s="99">
        <f t="shared" si="110"/>
        <v>1136</v>
      </c>
      <c r="L686" s="71">
        <f t="shared" si="111"/>
        <v>176.00000000000003</v>
      </c>
      <c r="M686" s="118">
        <v>486.4</v>
      </c>
      <c r="N686" s="69">
        <f t="shared" si="112"/>
        <v>1134.4000000000001</v>
      </c>
      <c r="O686" s="69"/>
      <c r="P686" s="69">
        <f t="shared" si="113"/>
        <v>945.59999999999991</v>
      </c>
      <c r="Q686" s="59">
        <f t="shared" si="107"/>
        <v>970.59999999999991</v>
      </c>
      <c r="R686" s="59">
        <f t="shared" si="108"/>
        <v>2446.4</v>
      </c>
      <c r="S686" s="69">
        <f t="shared" si="109"/>
        <v>15029.4</v>
      </c>
      <c r="T686" s="72" t="s">
        <v>39</v>
      </c>
    </row>
    <row r="687" spans="1:20" s="39" customFormat="1" x14ac:dyDescent="0.25">
      <c r="A687" s="86">
        <v>681</v>
      </c>
      <c r="B687" s="55" t="s">
        <v>1101</v>
      </c>
      <c r="C687" s="55" t="s">
        <v>854</v>
      </c>
      <c r="D687" s="55" t="s">
        <v>229</v>
      </c>
      <c r="E687" s="55" t="s">
        <v>785</v>
      </c>
      <c r="F687" s="56" t="s">
        <v>863</v>
      </c>
      <c r="G687" s="57">
        <v>85000</v>
      </c>
      <c r="H687" s="57">
        <v>8576.99</v>
      </c>
      <c r="I687" s="59">
        <v>25</v>
      </c>
      <c r="J687" s="103">
        <v>2439.5</v>
      </c>
      <c r="K687" s="96">
        <f t="shared" si="110"/>
        <v>6034.9999999999991</v>
      </c>
      <c r="L687" s="71">
        <v>851.51</v>
      </c>
      <c r="M687" s="102">
        <v>2584</v>
      </c>
      <c r="N687" s="59">
        <f t="shared" si="112"/>
        <v>6026.5</v>
      </c>
      <c r="O687" s="59"/>
      <c r="P687" s="59">
        <f t="shared" si="113"/>
        <v>5023.5</v>
      </c>
      <c r="Q687" s="59">
        <f t="shared" si="107"/>
        <v>13625.49</v>
      </c>
      <c r="R687" s="59">
        <f t="shared" si="108"/>
        <v>12913.009999999998</v>
      </c>
      <c r="S687" s="59">
        <f t="shared" si="109"/>
        <v>71374.509999999995</v>
      </c>
      <c r="T687" s="72" t="s">
        <v>39</v>
      </c>
    </row>
    <row r="688" spans="1:20" s="39" customFormat="1" x14ac:dyDescent="0.25">
      <c r="A688" s="86">
        <v>682</v>
      </c>
      <c r="B688" s="55" t="s">
        <v>534</v>
      </c>
      <c r="C688" s="55" t="s">
        <v>854</v>
      </c>
      <c r="D688" s="55" t="s">
        <v>229</v>
      </c>
      <c r="E688" s="55" t="s">
        <v>130</v>
      </c>
      <c r="F688" s="56" t="s">
        <v>863</v>
      </c>
      <c r="G688" s="67">
        <v>70000</v>
      </c>
      <c r="H688" s="67">
        <v>5368.48</v>
      </c>
      <c r="I688" s="59">
        <v>25</v>
      </c>
      <c r="J688" s="105">
        <v>2009</v>
      </c>
      <c r="K688" s="99">
        <f t="shared" si="110"/>
        <v>4970</v>
      </c>
      <c r="L688" s="71">
        <f t="shared" si="111"/>
        <v>770.00000000000011</v>
      </c>
      <c r="M688" s="118">
        <v>2128</v>
      </c>
      <c r="N688" s="69">
        <f t="shared" si="112"/>
        <v>4963</v>
      </c>
      <c r="O688" s="69"/>
      <c r="P688" s="69">
        <f t="shared" si="113"/>
        <v>4137</v>
      </c>
      <c r="Q688" s="59">
        <f t="shared" si="107"/>
        <v>9530.48</v>
      </c>
      <c r="R688" s="59">
        <f t="shared" si="108"/>
        <v>10703</v>
      </c>
      <c r="S688" s="69">
        <f t="shared" si="109"/>
        <v>60469.520000000004</v>
      </c>
      <c r="T688" s="72" t="s">
        <v>39</v>
      </c>
    </row>
    <row r="689" spans="1:20" s="39" customFormat="1" x14ac:dyDescent="0.25">
      <c r="A689" s="86">
        <v>683</v>
      </c>
      <c r="B689" s="55" t="s">
        <v>535</v>
      </c>
      <c r="C689" s="55" t="s">
        <v>854</v>
      </c>
      <c r="D689" s="55" t="s">
        <v>229</v>
      </c>
      <c r="E689" s="55" t="s">
        <v>130</v>
      </c>
      <c r="F689" s="56" t="s">
        <v>863</v>
      </c>
      <c r="G689" s="67">
        <v>70000</v>
      </c>
      <c r="H689" s="67">
        <v>5368.48</v>
      </c>
      <c r="I689" s="59">
        <v>25</v>
      </c>
      <c r="J689" s="105">
        <v>2009</v>
      </c>
      <c r="K689" s="99">
        <f t="shared" si="110"/>
        <v>4970</v>
      </c>
      <c r="L689" s="71">
        <f t="shared" si="111"/>
        <v>770.00000000000011</v>
      </c>
      <c r="M689" s="118">
        <v>2128</v>
      </c>
      <c r="N689" s="69">
        <f t="shared" si="112"/>
        <v>4963</v>
      </c>
      <c r="O689" s="69"/>
      <c r="P689" s="69">
        <f t="shared" si="113"/>
        <v>4137</v>
      </c>
      <c r="Q689" s="59">
        <f t="shared" si="107"/>
        <v>9530.48</v>
      </c>
      <c r="R689" s="59">
        <f t="shared" si="108"/>
        <v>10703</v>
      </c>
      <c r="S689" s="69">
        <f t="shared" si="109"/>
        <v>60469.520000000004</v>
      </c>
      <c r="T689" s="72" t="s">
        <v>39</v>
      </c>
    </row>
    <row r="690" spans="1:20" s="39" customFormat="1" x14ac:dyDescent="0.25">
      <c r="A690" s="86">
        <v>684</v>
      </c>
      <c r="B690" s="55" t="s">
        <v>536</v>
      </c>
      <c r="C690" s="55" t="s">
        <v>855</v>
      </c>
      <c r="D690" s="55" t="s">
        <v>229</v>
      </c>
      <c r="E690" s="55" t="s">
        <v>130</v>
      </c>
      <c r="F690" s="56" t="s">
        <v>863</v>
      </c>
      <c r="G690" s="67">
        <v>70000</v>
      </c>
      <c r="H690" s="67">
        <v>5368.48</v>
      </c>
      <c r="I690" s="59">
        <v>25</v>
      </c>
      <c r="J690" s="105">
        <v>2009</v>
      </c>
      <c r="K690" s="99">
        <f t="shared" si="110"/>
        <v>4970</v>
      </c>
      <c r="L690" s="71">
        <f t="shared" si="111"/>
        <v>770.00000000000011</v>
      </c>
      <c r="M690" s="118">
        <v>2128</v>
      </c>
      <c r="N690" s="69">
        <f t="shared" si="112"/>
        <v>4963</v>
      </c>
      <c r="O690" s="69"/>
      <c r="P690" s="69">
        <f t="shared" si="113"/>
        <v>4137</v>
      </c>
      <c r="Q690" s="59">
        <f t="shared" si="107"/>
        <v>9530.48</v>
      </c>
      <c r="R690" s="59">
        <f t="shared" si="108"/>
        <v>10703</v>
      </c>
      <c r="S690" s="69">
        <f t="shared" si="109"/>
        <v>60469.520000000004</v>
      </c>
      <c r="T690" s="72" t="s">
        <v>39</v>
      </c>
    </row>
    <row r="691" spans="1:20" s="39" customFormat="1" x14ac:dyDescent="0.25">
      <c r="A691" s="86">
        <v>685</v>
      </c>
      <c r="B691" s="55" t="s">
        <v>406</v>
      </c>
      <c r="C691" s="55" t="s">
        <v>855</v>
      </c>
      <c r="D691" s="55" t="s">
        <v>229</v>
      </c>
      <c r="E691" s="55" t="s">
        <v>823</v>
      </c>
      <c r="F691" s="56" t="s">
        <v>863</v>
      </c>
      <c r="G691" s="57">
        <v>41000</v>
      </c>
      <c r="H691" s="58">
        <v>583.79</v>
      </c>
      <c r="I691" s="59">
        <v>25</v>
      </c>
      <c r="J691" s="103">
        <v>1176.7</v>
      </c>
      <c r="K691" s="96">
        <f t="shared" si="110"/>
        <v>2910.9999999999995</v>
      </c>
      <c r="L691" s="71">
        <f t="shared" si="111"/>
        <v>451.00000000000006</v>
      </c>
      <c r="M691" s="102">
        <v>1246.4000000000001</v>
      </c>
      <c r="N691" s="59">
        <f t="shared" si="112"/>
        <v>2906.9</v>
      </c>
      <c r="O691" s="59"/>
      <c r="P691" s="59">
        <f t="shared" si="113"/>
        <v>2423.1000000000004</v>
      </c>
      <c r="Q691" s="59">
        <f t="shared" si="107"/>
        <v>3031.8900000000003</v>
      </c>
      <c r="R691" s="59">
        <f t="shared" si="108"/>
        <v>6268.9</v>
      </c>
      <c r="S691" s="59">
        <f t="shared" si="109"/>
        <v>37968.11</v>
      </c>
      <c r="T691" s="72" t="s">
        <v>39</v>
      </c>
    </row>
    <row r="692" spans="1:20" s="39" customFormat="1" x14ac:dyDescent="0.25">
      <c r="A692" s="86">
        <v>686</v>
      </c>
      <c r="B692" s="55" t="s">
        <v>538</v>
      </c>
      <c r="C692" s="55" t="s">
        <v>854</v>
      </c>
      <c r="D692" s="55" t="s">
        <v>229</v>
      </c>
      <c r="E692" s="55" t="s">
        <v>95</v>
      </c>
      <c r="F692" s="56" t="s">
        <v>863</v>
      </c>
      <c r="G692" s="67">
        <v>25000</v>
      </c>
      <c r="H692" s="68">
        <v>0</v>
      </c>
      <c r="I692" s="59">
        <v>25</v>
      </c>
      <c r="J692" s="105">
        <v>717.5</v>
      </c>
      <c r="K692" s="99">
        <f t="shared" si="110"/>
        <v>1774.9999999999998</v>
      </c>
      <c r="L692" s="71">
        <f t="shared" si="111"/>
        <v>275</v>
      </c>
      <c r="M692" s="118">
        <v>760</v>
      </c>
      <c r="N692" s="69">
        <f t="shared" si="112"/>
        <v>1772.5000000000002</v>
      </c>
      <c r="O692" s="69"/>
      <c r="P692" s="69">
        <f t="shared" si="113"/>
        <v>1477.5</v>
      </c>
      <c r="Q692" s="59">
        <f t="shared" si="107"/>
        <v>1502.5</v>
      </c>
      <c r="R692" s="59">
        <f t="shared" si="108"/>
        <v>3822.5</v>
      </c>
      <c r="S692" s="69">
        <f t="shared" si="109"/>
        <v>23497.5</v>
      </c>
      <c r="T692" s="72" t="s">
        <v>39</v>
      </c>
    </row>
    <row r="693" spans="1:20" s="39" customFormat="1" x14ac:dyDescent="0.25">
      <c r="A693" s="86">
        <v>687</v>
      </c>
      <c r="B693" s="55" t="s">
        <v>539</v>
      </c>
      <c r="C693" s="55" t="s">
        <v>854</v>
      </c>
      <c r="D693" s="55" t="s">
        <v>229</v>
      </c>
      <c r="E693" s="55" t="s">
        <v>95</v>
      </c>
      <c r="F693" s="56" t="s">
        <v>863</v>
      </c>
      <c r="G693" s="67">
        <v>25000</v>
      </c>
      <c r="H693" s="68">
        <v>0</v>
      </c>
      <c r="I693" s="59">
        <v>25</v>
      </c>
      <c r="J693" s="105">
        <v>717.5</v>
      </c>
      <c r="K693" s="99">
        <f t="shared" si="110"/>
        <v>1774.9999999999998</v>
      </c>
      <c r="L693" s="71">
        <f t="shared" si="111"/>
        <v>275</v>
      </c>
      <c r="M693" s="118">
        <v>760</v>
      </c>
      <c r="N693" s="69">
        <f t="shared" si="112"/>
        <v>1772.5000000000002</v>
      </c>
      <c r="O693" s="69"/>
      <c r="P693" s="69">
        <f t="shared" si="113"/>
        <v>1477.5</v>
      </c>
      <c r="Q693" s="59">
        <f t="shared" si="107"/>
        <v>1502.5</v>
      </c>
      <c r="R693" s="59">
        <f t="shared" si="108"/>
        <v>3822.5</v>
      </c>
      <c r="S693" s="69">
        <f t="shared" si="109"/>
        <v>23497.5</v>
      </c>
      <c r="T693" s="72" t="s">
        <v>39</v>
      </c>
    </row>
    <row r="694" spans="1:20" s="39" customFormat="1" x14ac:dyDescent="0.25">
      <c r="A694" s="86">
        <v>688</v>
      </c>
      <c r="B694" s="55" t="s">
        <v>540</v>
      </c>
      <c r="C694" s="55" t="s">
        <v>855</v>
      </c>
      <c r="D694" s="55" t="s">
        <v>229</v>
      </c>
      <c r="E694" s="55" t="s">
        <v>33</v>
      </c>
      <c r="F694" s="56" t="s">
        <v>863</v>
      </c>
      <c r="G694" s="67">
        <v>25000</v>
      </c>
      <c r="H694" s="68">
        <v>0</v>
      </c>
      <c r="I694" s="59">
        <v>25</v>
      </c>
      <c r="J694" s="105">
        <v>717.5</v>
      </c>
      <c r="K694" s="99">
        <f t="shared" si="110"/>
        <v>1774.9999999999998</v>
      </c>
      <c r="L694" s="71">
        <f t="shared" si="111"/>
        <v>275</v>
      </c>
      <c r="M694" s="118">
        <v>760</v>
      </c>
      <c r="N694" s="69">
        <f t="shared" si="112"/>
        <v>1772.5000000000002</v>
      </c>
      <c r="O694" s="69"/>
      <c r="P694" s="69">
        <f t="shared" si="113"/>
        <v>1477.5</v>
      </c>
      <c r="Q694" s="59">
        <f t="shared" si="107"/>
        <v>1502.5</v>
      </c>
      <c r="R694" s="59">
        <f t="shared" si="108"/>
        <v>3822.5</v>
      </c>
      <c r="S694" s="69">
        <f t="shared" si="109"/>
        <v>23497.5</v>
      </c>
      <c r="T694" s="72" t="s">
        <v>39</v>
      </c>
    </row>
    <row r="695" spans="1:20" s="39" customFormat="1" x14ac:dyDescent="0.25">
      <c r="A695" s="86">
        <v>689</v>
      </c>
      <c r="B695" s="55" t="s">
        <v>541</v>
      </c>
      <c r="C695" s="55" t="s">
        <v>855</v>
      </c>
      <c r="D695" s="55" t="s">
        <v>229</v>
      </c>
      <c r="E695" s="55" t="s">
        <v>33</v>
      </c>
      <c r="F695" s="56" t="s">
        <v>862</v>
      </c>
      <c r="G695" s="67">
        <v>25000</v>
      </c>
      <c r="H695" s="68">
        <v>0</v>
      </c>
      <c r="I695" s="59">
        <v>25</v>
      </c>
      <c r="J695" s="105">
        <v>717.5</v>
      </c>
      <c r="K695" s="99">
        <f t="shared" si="110"/>
        <v>1774.9999999999998</v>
      </c>
      <c r="L695" s="71">
        <f t="shared" si="111"/>
        <v>275</v>
      </c>
      <c r="M695" s="118">
        <v>760</v>
      </c>
      <c r="N695" s="69">
        <f t="shared" si="112"/>
        <v>1772.5000000000002</v>
      </c>
      <c r="O695" s="69"/>
      <c r="P695" s="69">
        <f t="shared" si="113"/>
        <v>1477.5</v>
      </c>
      <c r="Q695" s="59">
        <f t="shared" si="107"/>
        <v>1502.5</v>
      </c>
      <c r="R695" s="59">
        <f t="shared" si="108"/>
        <v>3822.5</v>
      </c>
      <c r="S695" s="69">
        <f t="shared" si="109"/>
        <v>23497.5</v>
      </c>
      <c r="T695" s="72" t="s">
        <v>39</v>
      </c>
    </row>
    <row r="696" spans="1:20" s="39" customFormat="1" x14ac:dyDescent="0.25">
      <c r="A696" s="86">
        <v>690</v>
      </c>
      <c r="B696" s="55" t="s">
        <v>1121</v>
      </c>
      <c r="C696" s="55"/>
      <c r="D696" s="55" t="s">
        <v>229</v>
      </c>
      <c r="E696" s="55" t="s">
        <v>62</v>
      </c>
      <c r="F696" s="56" t="s">
        <v>862</v>
      </c>
      <c r="G696" s="67">
        <v>25000</v>
      </c>
      <c r="H696" s="68">
        <v>0</v>
      </c>
      <c r="I696" s="59">
        <v>25</v>
      </c>
      <c r="J696" s="105">
        <v>717.5</v>
      </c>
      <c r="K696" s="99">
        <f t="shared" si="110"/>
        <v>1774.9999999999998</v>
      </c>
      <c r="L696" s="71">
        <f t="shared" si="111"/>
        <v>275</v>
      </c>
      <c r="M696" s="118">
        <v>760</v>
      </c>
      <c r="N696" s="69">
        <f t="shared" si="112"/>
        <v>1772.5000000000002</v>
      </c>
      <c r="O696" s="69"/>
      <c r="P696" s="69">
        <f t="shared" si="113"/>
        <v>1477.5</v>
      </c>
      <c r="Q696" s="59">
        <f t="shared" si="107"/>
        <v>1502.5</v>
      </c>
      <c r="R696" s="59">
        <f t="shared" si="108"/>
        <v>3822.5</v>
      </c>
      <c r="S696" s="69">
        <f t="shared" si="109"/>
        <v>23497.5</v>
      </c>
      <c r="T696" s="72" t="s">
        <v>39</v>
      </c>
    </row>
    <row r="697" spans="1:20" s="39" customFormat="1" x14ac:dyDescent="0.25">
      <c r="A697" s="86">
        <v>691</v>
      </c>
      <c r="B697" s="55" t="s">
        <v>230</v>
      </c>
      <c r="C697" s="55" t="s">
        <v>855</v>
      </c>
      <c r="D697" s="55" t="s">
        <v>229</v>
      </c>
      <c r="E697" s="55" t="s">
        <v>166</v>
      </c>
      <c r="F697" s="56" t="s">
        <v>858</v>
      </c>
      <c r="G697" s="67">
        <v>16000</v>
      </c>
      <c r="H697" s="68">
        <v>0</v>
      </c>
      <c r="I697" s="59">
        <v>25</v>
      </c>
      <c r="J697" s="105">
        <v>459.2</v>
      </c>
      <c r="K697" s="99">
        <f t="shared" si="110"/>
        <v>1136</v>
      </c>
      <c r="L697" s="71">
        <f t="shared" si="111"/>
        <v>176.00000000000003</v>
      </c>
      <c r="M697" s="118">
        <v>486.4</v>
      </c>
      <c r="N697" s="69">
        <f t="shared" si="112"/>
        <v>1134.4000000000001</v>
      </c>
      <c r="O697" s="69"/>
      <c r="P697" s="69">
        <f t="shared" si="113"/>
        <v>945.59999999999991</v>
      </c>
      <c r="Q697" s="59">
        <f t="shared" si="107"/>
        <v>970.59999999999991</v>
      </c>
      <c r="R697" s="59">
        <f t="shared" si="108"/>
        <v>2446.4</v>
      </c>
      <c r="S697" s="69">
        <f t="shared" si="109"/>
        <v>15029.4</v>
      </c>
      <c r="T697" s="72" t="s">
        <v>39</v>
      </c>
    </row>
    <row r="698" spans="1:20" s="39" customFormat="1" x14ac:dyDescent="0.25">
      <c r="A698" s="86">
        <v>692</v>
      </c>
      <c r="B698" s="55" t="s">
        <v>568</v>
      </c>
      <c r="C698" s="55" t="s">
        <v>854</v>
      </c>
      <c r="D698" s="55" t="s">
        <v>310</v>
      </c>
      <c r="E698" s="55" t="s">
        <v>130</v>
      </c>
      <c r="F698" s="56" t="s">
        <v>864</v>
      </c>
      <c r="G698" s="57">
        <v>70000</v>
      </c>
      <c r="H698" s="57">
        <v>5368.48</v>
      </c>
      <c r="I698" s="59">
        <v>25</v>
      </c>
      <c r="J698" s="103">
        <v>2009</v>
      </c>
      <c r="K698" s="96">
        <f t="shared" si="110"/>
        <v>4970</v>
      </c>
      <c r="L698" s="71">
        <f t="shared" si="111"/>
        <v>770.00000000000011</v>
      </c>
      <c r="M698" s="102">
        <v>2128</v>
      </c>
      <c r="N698" s="59">
        <f t="shared" si="112"/>
        <v>4963</v>
      </c>
      <c r="O698" s="59"/>
      <c r="P698" s="59">
        <f t="shared" si="113"/>
        <v>4137</v>
      </c>
      <c r="Q698" s="59">
        <f t="shared" si="107"/>
        <v>9530.48</v>
      </c>
      <c r="R698" s="59">
        <f t="shared" si="108"/>
        <v>10703</v>
      </c>
      <c r="S698" s="59">
        <f t="shared" si="109"/>
        <v>60469.520000000004</v>
      </c>
      <c r="T698" s="72" t="s">
        <v>39</v>
      </c>
    </row>
    <row r="699" spans="1:20" s="39" customFormat="1" x14ac:dyDescent="0.25">
      <c r="A699" s="86">
        <v>693</v>
      </c>
      <c r="B699" s="55" t="s">
        <v>562</v>
      </c>
      <c r="C699" s="55" t="s">
        <v>854</v>
      </c>
      <c r="D699" s="55" t="s">
        <v>310</v>
      </c>
      <c r="E699" s="55" t="s">
        <v>785</v>
      </c>
      <c r="F699" s="56" t="s">
        <v>863</v>
      </c>
      <c r="G699" s="67">
        <v>85000</v>
      </c>
      <c r="H699" s="67">
        <v>8148.13</v>
      </c>
      <c r="I699" s="59">
        <v>25</v>
      </c>
      <c r="J699" s="105">
        <v>2439.5</v>
      </c>
      <c r="K699" s="99">
        <f t="shared" si="110"/>
        <v>6034.9999999999991</v>
      </c>
      <c r="L699" s="71">
        <v>851.51</v>
      </c>
      <c r="M699" s="118">
        <v>2584</v>
      </c>
      <c r="N699" s="69">
        <f t="shared" si="112"/>
        <v>6026.5</v>
      </c>
      <c r="O699" s="69"/>
      <c r="P699" s="69">
        <f t="shared" si="113"/>
        <v>5023.5</v>
      </c>
      <c r="Q699" s="59">
        <f t="shared" si="107"/>
        <v>13196.630000000001</v>
      </c>
      <c r="R699" s="59">
        <f t="shared" si="108"/>
        <v>12913.009999999998</v>
      </c>
      <c r="S699" s="69">
        <f t="shared" si="109"/>
        <v>71803.37</v>
      </c>
      <c r="T699" s="72" t="s">
        <v>39</v>
      </c>
    </row>
    <row r="700" spans="1:20" s="39" customFormat="1" x14ac:dyDescent="0.25">
      <c r="A700" s="86">
        <v>694</v>
      </c>
      <c r="B700" s="55" t="s">
        <v>552</v>
      </c>
      <c r="C700" s="55" t="s">
        <v>854</v>
      </c>
      <c r="D700" s="55" t="s">
        <v>310</v>
      </c>
      <c r="E700" s="55" t="s">
        <v>130</v>
      </c>
      <c r="F700" s="56" t="s">
        <v>863</v>
      </c>
      <c r="G700" s="57">
        <v>70000</v>
      </c>
      <c r="H700" s="57">
        <v>5025.38</v>
      </c>
      <c r="I700" s="59">
        <v>25</v>
      </c>
      <c r="J700" s="103">
        <v>2009</v>
      </c>
      <c r="K700" s="96">
        <f t="shared" si="110"/>
        <v>4970</v>
      </c>
      <c r="L700" s="71">
        <f t="shared" si="111"/>
        <v>770.00000000000011</v>
      </c>
      <c r="M700" s="102">
        <v>2128</v>
      </c>
      <c r="N700" s="59">
        <f t="shared" si="112"/>
        <v>4963</v>
      </c>
      <c r="O700" s="59"/>
      <c r="P700" s="59">
        <f t="shared" si="113"/>
        <v>4137</v>
      </c>
      <c r="Q700" s="59">
        <f t="shared" si="107"/>
        <v>9187.380000000001</v>
      </c>
      <c r="R700" s="59">
        <f t="shared" si="108"/>
        <v>10703</v>
      </c>
      <c r="S700" s="59">
        <f t="shared" si="109"/>
        <v>60812.619999999995</v>
      </c>
      <c r="T700" s="72" t="s">
        <v>39</v>
      </c>
    </row>
    <row r="701" spans="1:20" s="39" customFormat="1" x14ac:dyDescent="0.25">
      <c r="A701" s="86">
        <v>695</v>
      </c>
      <c r="B701" s="55" t="s">
        <v>553</v>
      </c>
      <c r="C701" s="55" t="s">
        <v>855</v>
      </c>
      <c r="D701" s="55" t="s">
        <v>310</v>
      </c>
      <c r="E701" s="55" t="s">
        <v>130</v>
      </c>
      <c r="F701" s="56" t="s">
        <v>863</v>
      </c>
      <c r="G701" s="57">
        <v>70000</v>
      </c>
      <c r="H701" s="57">
        <v>5025.38</v>
      </c>
      <c r="I701" s="59">
        <v>25</v>
      </c>
      <c r="J701" s="103">
        <v>2009</v>
      </c>
      <c r="K701" s="96">
        <f t="shared" si="110"/>
        <v>4970</v>
      </c>
      <c r="L701" s="71">
        <f t="shared" si="111"/>
        <v>770.00000000000011</v>
      </c>
      <c r="M701" s="102">
        <v>2128</v>
      </c>
      <c r="N701" s="59">
        <f t="shared" si="112"/>
        <v>4963</v>
      </c>
      <c r="O701" s="59"/>
      <c r="P701" s="59">
        <f t="shared" si="113"/>
        <v>4137</v>
      </c>
      <c r="Q701" s="59">
        <f t="shared" si="107"/>
        <v>9187.380000000001</v>
      </c>
      <c r="R701" s="59">
        <f t="shared" si="108"/>
        <v>10703</v>
      </c>
      <c r="S701" s="59">
        <f t="shared" si="109"/>
        <v>60812.619999999995</v>
      </c>
      <c r="T701" s="72" t="s">
        <v>39</v>
      </c>
    </row>
    <row r="702" spans="1:20" s="39" customFormat="1" x14ac:dyDescent="0.25">
      <c r="A702" s="86">
        <v>696</v>
      </c>
      <c r="B702" s="55" t="s">
        <v>1045</v>
      </c>
      <c r="C702" s="55" t="s">
        <v>854</v>
      </c>
      <c r="D702" s="55" t="s">
        <v>310</v>
      </c>
      <c r="E702" s="55" t="s">
        <v>107</v>
      </c>
      <c r="F702" s="56" t="s">
        <v>858</v>
      </c>
      <c r="G702" s="57">
        <v>25000</v>
      </c>
      <c r="H702" s="58">
        <v>0</v>
      </c>
      <c r="I702" s="59">
        <v>25</v>
      </c>
      <c r="J702" s="103">
        <v>717.5</v>
      </c>
      <c r="K702" s="96">
        <f t="shared" si="110"/>
        <v>1774.9999999999998</v>
      </c>
      <c r="L702" s="71">
        <f t="shared" si="111"/>
        <v>275</v>
      </c>
      <c r="M702" s="102">
        <v>760</v>
      </c>
      <c r="N702" s="59">
        <f t="shared" si="112"/>
        <v>1772.5000000000002</v>
      </c>
      <c r="O702" s="59"/>
      <c r="P702" s="59">
        <f t="shared" si="113"/>
        <v>1477.5</v>
      </c>
      <c r="Q702" s="59">
        <f t="shared" si="107"/>
        <v>1502.5</v>
      </c>
      <c r="R702" s="59">
        <f t="shared" si="108"/>
        <v>3822.5</v>
      </c>
      <c r="S702" s="59">
        <f t="shared" si="109"/>
        <v>23497.5</v>
      </c>
      <c r="T702" s="72" t="s">
        <v>39</v>
      </c>
    </row>
    <row r="703" spans="1:20" s="39" customFormat="1" x14ac:dyDescent="0.25">
      <c r="A703" s="86">
        <v>697</v>
      </c>
      <c r="B703" s="55" t="s">
        <v>821</v>
      </c>
      <c r="C703" s="55" t="s">
        <v>854</v>
      </c>
      <c r="D703" s="55" t="s">
        <v>310</v>
      </c>
      <c r="E703" s="55" t="s">
        <v>62</v>
      </c>
      <c r="F703" s="56" t="s">
        <v>858</v>
      </c>
      <c r="G703" s="57">
        <v>25000</v>
      </c>
      <c r="H703" s="58">
        <v>0</v>
      </c>
      <c r="I703" s="59">
        <v>25</v>
      </c>
      <c r="J703" s="103">
        <v>717.5</v>
      </c>
      <c r="K703" s="96">
        <f t="shared" si="110"/>
        <v>1774.9999999999998</v>
      </c>
      <c r="L703" s="71">
        <f t="shared" si="111"/>
        <v>275</v>
      </c>
      <c r="M703" s="102">
        <v>760</v>
      </c>
      <c r="N703" s="59">
        <f t="shared" si="112"/>
        <v>1772.5000000000002</v>
      </c>
      <c r="O703" s="59"/>
      <c r="P703" s="59">
        <f t="shared" si="113"/>
        <v>1477.5</v>
      </c>
      <c r="Q703" s="59">
        <f t="shared" si="107"/>
        <v>1502.5</v>
      </c>
      <c r="R703" s="59">
        <f t="shared" si="108"/>
        <v>3822.5</v>
      </c>
      <c r="S703" s="59">
        <f t="shared" si="109"/>
        <v>23497.5</v>
      </c>
      <c r="T703" s="72" t="s">
        <v>39</v>
      </c>
    </row>
    <row r="704" spans="1:20" s="39" customFormat="1" x14ac:dyDescent="0.25">
      <c r="A704" s="86">
        <v>698</v>
      </c>
      <c r="B704" s="55" t="s">
        <v>988</v>
      </c>
      <c r="C704" s="55" t="s">
        <v>855</v>
      </c>
      <c r="D704" s="55" t="s">
        <v>310</v>
      </c>
      <c r="E704" s="55" t="s">
        <v>62</v>
      </c>
      <c r="F704" s="56" t="s">
        <v>858</v>
      </c>
      <c r="G704" s="57">
        <v>25000</v>
      </c>
      <c r="H704" s="58">
        <v>0</v>
      </c>
      <c r="I704" s="59">
        <v>25</v>
      </c>
      <c r="J704" s="103">
        <v>717.5</v>
      </c>
      <c r="K704" s="96">
        <f t="shared" si="110"/>
        <v>1774.9999999999998</v>
      </c>
      <c r="L704" s="71">
        <f t="shared" si="111"/>
        <v>275</v>
      </c>
      <c r="M704" s="102">
        <v>760</v>
      </c>
      <c r="N704" s="59">
        <f t="shared" si="112"/>
        <v>1772.5000000000002</v>
      </c>
      <c r="O704" s="59"/>
      <c r="P704" s="59">
        <f t="shared" si="113"/>
        <v>1477.5</v>
      </c>
      <c r="Q704" s="59">
        <f t="shared" si="107"/>
        <v>1502.5</v>
      </c>
      <c r="R704" s="59">
        <f t="shared" si="108"/>
        <v>3822.5</v>
      </c>
      <c r="S704" s="59">
        <f t="shared" si="109"/>
        <v>23497.5</v>
      </c>
      <c r="T704" s="72" t="s">
        <v>39</v>
      </c>
    </row>
    <row r="705" spans="1:4860" s="39" customFormat="1" x14ac:dyDescent="0.25">
      <c r="A705" s="86">
        <v>699</v>
      </c>
      <c r="B705" s="55" t="s">
        <v>989</v>
      </c>
      <c r="C705" s="55" t="s">
        <v>855</v>
      </c>
      <c r="D705" s="55" t="s">
        <v>310</v>
      </c>
      <c r="E705" s="55" t="s">
        <v>62</v>
      </c>
      <c r="F705" s="56" t="s">
        <v>858</v>
      </c>
      <c r="G705" s="57">
        <v>25000</v>
      </c>
      <c r="H705" s="58">
        <v>0</v>
      </c>
      <c r="I705" s="59">
        <v>25</v>
      </c>
      <c r="J705" s="103">
        <v>717.5</v>
      </c>
      <c r="K705" s="96">
        <f t="shared" si="110"/>
        <v>1774.9999999999998</v>
      </c>
      <c r="L705" s="71">
        <f t="shared" si="111"/>
        <v>275</v>
      </c>
      <c r="M705" s="102">
        <v>760</v>
      </c>
      <c r="N705" s="59">
        <f t="shared" si="112"/>
        <v>1772.5000000000002</v>
      </c>
      <c r="O705" s="59"/>
      <c r="P705" s="59">
        <f t="shared" si="113"/>
        <v>1477.5</v>
      </c>
      <c r="Q705" s="59">
        <f t="shared" si="107"/>
        <v>1502.5</v>
      </c>
      <c r="R705" s="59">
        <f t="shared" si="108"/>
        <v>3822.5</v>
      </c>
      <c r="S705" s="59">
        <f t="shared" si="109"/>
        <v>23497.5</v>
      </c>
      <c r="T705" s="72" t="s">
        <v>39</v>
      </c>
    </row>
    <row r="706" spans="1:4860" s="39" customFormat="1" x14ac:dyDescent="0.25">
      <c r="A706" s="86">
        <v>700</v>
      </c>
      <c r="B706" s="55" t="s">
        <v>550</v>
      </c>
      <c r="C706" s="55" t="s">
        <v>854</v>
      </c>
      <c r="D706" s="55" t="s">
        <v>310</v>
      </c>
      <c r="E706" s="55" t="s">
        <v>166</v>
      </c>
      <c r="F706" s="56" t="s">
        <v>858</v>
      </c>
      <c r="G706" s="57">
        <v>16000</v>
      </c>
      <c r="H706" s="58">
        <v>0</v>
      </c>
      <c r="I706" s="59">
        <v>25</v>
      </c>
      <c r="J706" s="103">
        <v>459.2</v>
      </c>
      <c r="K706" s="96">
        <f t="shared" si="110"/>
        <v>1136</v>
      </c>
      <c r="L706" s="71">
        <f t="shared" si="111"/>
        <v>176.00000000000003</v>
      </c>
      <c r="M706" s="102">
        <v>486.4</v>
      </c>
      <c r="N706" s="59">
        <f t="shared" si="112"/>
        <v>1134.4000000000001</v>
      </c>
      <c r="O706" s="59"/>
      <c r="P706" s="59">
        <f t="shared" si="113"/>
        <v>945.59999999999991</v>
      </c>
      <c r="Q706" s="59">
        <f t="shared" si="107"/>
        <v>970.59999999999991</v>
      </c>
      <c r="R706" s="59">
        <f t="shared" si="108"/>
        <v>2446.4</v>
      </c>
      <c r="S706" s="59">
        <f t="shared" si="109"/>
        <v>15029.4</v>
      </c>
      <c r="T706" s="72" t="s">
        <v>39</v>
      </c>
    </row>
    <row r="707" spans="1:4860" s="39" customFormat="1" x14ac:dyDescent="0.25">
      <c r="A707" s="86">
        <v>701</v>
      </c>
      <c r="B707" s="55" t="s">
        <v>560</v>
      </c>
      <c r="C707" s="55" t="s">
        <v>854</v>
      </c>
      <c r="D707" s="55" t="s">
        <v>557</v>
      </c>
      <c r="E707" s="55" t="s">
        <v>130</v>
      </c>
      <c r="F707" s="56" t="s">
        <v>863</v>
      </c>
      <c r="G707" s="67">
        <v>70000</v>
      </c>
      <c r="H707" s="58">
        <v>0</v>
      </c>
      <c r="I707" s="59">
        <v>25</v>
      </c>
      <c r="J707" s="105">
        <v>2009</v>
      </c>
      <c r="K707" s="99">
        <f t="shared" si="110"/>
        <v>4970</v>
      </c>
      <c r="L707" s="71">
        <f t="shared" si="111"/>
        <v>770.00000000000011</v>
      </c>
      <c r="M707" s="118">
        <v>2128</v>
      </c>
      <c r="N707" s="69">
        <f t="shared" si="112"/>
        <v>4963</v>
      </c>
      <c r="O707" s="69"/>
      <c r="P707" s="69">
        <f t="shared" si="113"/>
        <v>4137</v>
      </c>
      <c r="Q707" s="59">
        <f t="shared" si="107"/>
        <v>4162</v>
      </c>
      <c r="R707" s="59">
        <f t="shared" si="108"/>
        <v>10703</v>
      </c>
      <c r="S707" s="69">
        <f t="shared" si="109"/>
        <v>65838</v>
      </c>
      <c r="T707" s="72" t="s">
        <v>39</v>
      </c>
    </row>
    <row r="708" spans="1:4860" s="39" customFormat="1" x14ac:dyDescent="0.25">
      <c r="A708" s="86">
        <v>702</v>
      </c>
      <c r="B708" s="55" t="s">
        <v>400</v>
      </c>
      <c r="C708" s="55" t="s">
        <v>855</v>
      </c>
      <c r="D708" s="55" t="s">
        <v>557</v>
      </c>
      <c r="E708" s="55" t="s">
        <v>130</v>
      </c>
      <c r="F708" s="56" t="s">
        <v>863</v>
      </c>
      <c r="G708" s="57">
        <v>85000</v>
      </c>
      <c r="H708" s="57">
        <v>8148.13</v>
      </c>
      <c r="I708" s="59">
        <v>25</v>
      </c>
      <c r="J708" s="103">
        <v>2439.5</v>
      </c>
      <c r="K708" s="96">
        <f t="shared" si="110"/>
        <v>6034.9999999999991</v>
      </c>
      <c r="L708" s="71">
        <v>851.51</v>
      </c>
      <c r="M708" s="102">
        <v>2584</v>
      </c>
      <c r="N708" s="59">
        <f t="shared" si="112"/>
        <v>6026.5</v>
      </c>
      <c r="O708" s="59"/>
      <c r="P708" s="59">
        <f t="shared" si="113"/>
        <v>5023.5</v>
      </c>
      <c r="Q708" s="59">
        <f t="shared" ref="Q708:Q772" si="114">+H708+I708+J708+M708+O708</f>
        <v>13196.630000000001</v>
      </c>
      <c r="R708" s="59">
        <f t="shared" ref="R708:R772" si="115">+K708+L708+N708</f>
        <v>12913.009999999998</v>
      </c>
      <c r="S708" s="59">
        <f t="shared" si="109"/>
        <v>71803.37</v>
      </c>
      <c r="T708" s="72" t="s">
        <v>39</v>
      </c>
    </row>
    <row r="709" spans="1:4860" s="39" customFormat="1" x14ac:dyDescent="0.25">
      <c r="A709" s="86">
        <v>703</v>
      </c>
      <c r="B709" s="55" t="s">
        <v>943</v>
      </c>
      <c r="C709" s="55" t="s">
        <v>855</v>
      </c>
      <c r="D709" s="55" t="s">
        <v>557</v>
      </c>
      <c r="E709" s="55" t="s">
        <v>130</v>
      </c>
      <c r="F709" s="56" t="s">
        <v>863</v>
      </c>
      <c r="G709" s="67">
        <v>70000</v>
      </c>
      <c r="H709" s="67">
        <v>5368.48</v>
      </c>
      <c r="I709" s="59">
        <v>25</v>
      </c>
      <c r="J709" s="105">
        <v>2009</v>
      </c>
      <c r="K709" s="99">
        <f t="shared" si="110"/>
        <v>4970</v>
      </c>
      <c r="L709" s="71">
        <f t="shared" si="111"/>
        <v>770.00000000000011</v>
      </c>
      <c r="M709" s="118">
        <v>2128</v>
      </c>
      <c r="N709" s="69">
        <f t="shared" si="112"/>
        <v>4963</v>
      </c>
      <c r="O709" s="69"/>
      <c r="P709" s="69">
        <f t="shared" si="113"/>
        <v>4137</v>
      </c>
      <c r="Q709" s="59">
        <f t="shared" si="114"/>
        <v>9530.48</v>
      </c>
      <c r="R709" s="59">
        <f t="shared" si="115"/>
        <v>10703</v>
      </c>
      <c r="S709" s="69">
        <f t="shared" si="109"/>
        <v>60469.520000000004</v>
      </c>
      <c r="T709" s="72" t="s">
        <v>39</v>
      </c>
    </row>
    <row r="710" spans="1:4860" s="39" customFormat="1" x14ac:dyDescent="0.25">
      <c r="A710" s="86">
        <v>704</v>
      </c>
      <c r="B710" s="55" t="s">
        <v>1022</v>
      </c>
      <c r="C710" s="55" t="s">
        <v>854</v>
      </c>
      <c r="D710" s="55" t="s">
        <v>557</v>
      </c>
      <c r="E710" s="55" t="s">
        <v>130</v>
      </c>
      <c r="F710" s="56" t="s">
        <v>863</v>
      </c>
      <c r="G710" s="67">
        <v>70000</v>
      </c>
      <c r="H710" s="67">
        <v>5368.48</v>
      </c>
      <c r="I710" s="59">
        <v>25</v>
      </c>
      <c r="J710" s="105">
        <v>2009</v>
      </c>
      <c r="K710" s="99">
        <f t="shared" si="110"/>
        <v>4970</v>
      </c>
      <c r="L710" s="71">
        <f t="shared" si="111"/>
        <v>770.00000000000011</v>
      </c>
      <c r="M710" s="118">
        <v>2128</v>
      </c>
      <c r="N710" s="69">
        <f t="shared" si="112"/>
        <v>4963</v>
      </c>
      <c r="O710" s="69"/>
      <c r="P710" s="69">
        <f t="shared" si="113"/>
        <v>4137</v>
      </c>
      <c r="Q710" s="59">
        <f t="shared" si="114"/>
        <v>9530.48</v>
      </c>
      <c r="R710" s="59">
        <f t="shared" si="115"/>
        <v>10703</v>
      </c>
      <c r="S710" s="69">
        <f t="shared" si="109"/>
        <v>60469.520000000004</v>
      </c>
      <c r="T710" s="72" t="s">
        <v>39</v>
      </c>
    </row>
    <row r="711" spans="1:4860" s="39" customFormat="1" x14ac:dyDescent="0.25">
      <c r="A711" s="86">
        <v>705</v>
      </c>
      <c r="B711" s="55" t="s">
        <v>561</v>
      </c>
      <c r="C711" s="55" t="s">
        <v>854</v>
      </c>
      <c r="D711" s="55" t="s">
        <v>557</v>
      </c>
      <c r="E711" s="55" t="s">
        <v>130</v>
      </c>
      <c r="F711" s="56" t="s">
        <v>863</v>
      </c>
      <c r="G711" s="67">
        <v>70000</v>
      </c>
      <c r="H711" s="67">
        <v>5025.38</v>
      </c>
      <c r="I711" s="59">
        <v>25</v>
      </c>
      <c r="J711" s="105">
        <v>2009</v>
      </c>
      <c r="K711" s="99">
        <f t="shared" si="110"/>
        <v>4970</v>
      </c>
      <c r="L711" s="71">
        <f t="shared" si="111"/>
        <v>770.00000000000011</v>
      </c>
      <c r="M711" s="118">
        <v>2128</v>
      </c>
      <c r="N711" s="69">
        <f t="shared" si="112"/>
        <v>4963</v>
      </c>
      <c r="O711" s="69"/>
      <c r="P711" s="69">
        <f t="shared" si="113"/>
        <v>4137</v>
      </c>
      <c r="Q711" s="59">
        <f t="shared" si="114"/>
        <v>9187.380000000001</v>
      </c>
      <c r="R711" s="59">
        <f t="shared" si="115"/>
        <v>10703</v>
      </c>
      <c r="S711" s="69">
        <f t="shared" si="109"/>
        <v>60812.619999999995</v>
      </c>
      <c r="T711" s="72" t="s">
        <v>39</v>
      </c>
    </row>
    <row r="712" spans="1:4860" s="39" customFormat="1" x14ac:dyDescent="0.25">
      <c r="A712" s="86">
        <v>706</v>
      </c>
      <c r="B712" s="55" t="s">
        <v>563</v>
      </c>
      <c r="C712" s="55" t="s">
        <v>855</v>
      </c>
      <c r="D712" s="55" t="s">
        <v>557</v>
      </c>
      <c r="E712" s="55" t="s">
        <v>130</v>
      </c>
      <c r="F712" s="56" t="s">
        <v>862</v>
      </c>
      <c r="G712" s="67">
        <v>70000</v>
      </c>
      <c r="H712" s="67">
        <v>5368.48</v>
      </c>
      <c r="I712" s="59">
        <v>25</v>
      </c>
      <c r="J712" s="105">
        <v>2009</v>
      </c>
      <c r="K712" s="99">
        <f t="shared" si="110"/>
        <v>4970</v>
      </c>
      <c r="L712" s="71">
        <f t="shared" si="111"/>
        <v>770.00000000000011</v>
      </c>
      <c r="M712" s="118">
        <v>2128</v>
      </c>
      <c r="N712" s="69">
        <f t="shared" si="112"/>
        <v>4963</v>
      </c>
      <c r="O712" s="69"/>
      <c r="P712" s="69">
        <f t="shared" si="113"/>
        <v>4137</v>
      </c>
      <c r="Q712" s="59">
        <f t="shared" si="114"/>
        <v>9530.48</v>
      </c>
      <c r="R712" s="59">
        <f t="shared" si="115"/>
        <v>10703</v>
      </c>
      <c r="S712" s="69">
        <f t="shared" si="109"/>
        <v>60469.520000000004</v>
      </c>
      <c r="T712" s="72" t="s">
        <v>39</v>
      </c>
    </row>
    <row r="713" spans="1:4860" s="39" customFormat="1" x14ac:dyDescent="0.25">
      <c r="A713" s="86">
        <v>707</v>
      </c>
      <c r="B713" s="55" t="s">
        <v>559</v>
      </c>
      <c r="C713" s="55" t="s">
        <v>854</v>
      </c>
      <c r="D713" s="55" t="s">
        <v>557</v>
      </c>
      <c r="E713" s="55" t="s">
        <v>150</v>
      </c>
      <c r="F713" s="56" t="s">
        <v>863</v>
      </c>
      <c r="G713" s="67">
        <v>45000</v>
      </c>
      <c r="H713" s="128">
        <v>1148.33</v>
      </c>
      <c r="I713" s="59">
        <v>25</v>
      </c>
      <c r="J713" s="105">
        <v>1291.5</v>
      </c>
      <c r="K713" s="99">
        <f t="shared" si="110"/>
        <v>3194.9999999999995</v>
      </c>
      <c r="L713" s="71">
        <f t="shared" si="111"/>
        <v>495.00000000000006</v>
      </c>
      <c r="M713" s="118">
        <v>1368</v>
      </c>
      <c r="N713" s="69">
        <f t="shared" si="112"/>
        <v>3190.5</v>
      </c>
      <c r="O713" s="69"/>
      <c r="P713" s="69">
        <f t="shared" si="113"/>
        <v>2659.5</v>
      </c>
      <c r="Q713" s="59">
        <f t="shared" si="114"/>
        <v>3832.83</v>
      </c>
      <c r="R713" s="59">
        <f t="shared" si="115"/>
        <v>6880.5</v>
      </c>
      <c r="S713" s="69">
        <f t="shared" si="109"/>
        <v>41167.17</v>
      </c>
      <c r="T713" s="72" t="s">
        <v>39</v>
      </c>
    </row>
    <row r="714" spans="1:4860" x14ac:dyDescent="0.25">
      <c r="A714" s="86">
        <v>708</v>
      </c>
      <c r="B714" s="55" t="s">
        <v>1028</v>
      </c>
      <c r="C714" s="55" t="s">
        <v>854</v>
      </c>
      <c r="D714" s="55" t="s">
        <v>557</v>
      </c>
      <c r="E714" s="55" t="s">
        <v>95</v>
      </c>
      <c r="F714" s="56" t="s">
        <v>858</v>
      </c>
      <c r="G714" s="67">
        <v>25000</v>
      </c>
      <c r="H714" s="55">
        <v>0</v>
      </c>
      <c r="I714" s="59">
        <v>25</v>
      </c>
      <c r="J714" s="131">
        <v>717.5</v>
      </c>
      <c r="K714" s="99">
        <f t="shared" si="110"/>
        <v>1774.9999999999998</v>
      </c>
      <c r="L714" s="71">
        <f t="shared" si="111"/>
        <v>275</v>
      </c>
      <c r="M714" s="130">
        <v>760</v>
      </c>
      <c r="N714" s="69">
        <f t="shared" si="112"/>
        <v>1772.5000000000002</v>
      </c>
      <c r="O714" s="55"/>
      <c r="P714" s="69">
        <f t="shared" si="113"/>
        <v>1477.5</v>
      </c>
      <c r="Q714" s="59">
        <f t="shared" si="114"/>
        <v>1502.5</v>
      </c>
      <c r="R714" s="59">
        <f t="shared" si="115"/>
        <v>3822.5</v>
      </c>
      <c r="S714" s="74">
        <f t="shared" si="109"/>
        <v>23497.5</v>
      </c>
      <c r="T714" s="72" t="s">
        <v>39</v>
      </c>
    </row>
    <row r="715" spans="1:4860" s="39" customFormat="1" x14ac:dyDescent="0.25">
      <c r="A715" s="86">
        <v>709</v>
      </c>
      <c r="B715" s="55" t="s">
        <v>959</v>
      </c>
      <c r="C715" s="55" t="s">
        <v>855</v>
      </c>
      <c r="D715" s="55" t="s">
        <v>557</v>
      </c>
      <c r="E715" s="55" t="s">
        <v>58</v>
      </c>
      <c r="F715" s="56" t="s">
        <v>858</v>
      </c>
      <c r="G715" s="67">
        <v>18000</v>
      </c>
      <c r="H715" s="58">
        <v>0</v>
      </c>
      <c r="I715" s="59">
        <v>25</v>
      </c>
      <c r="J715" s="131">
        <v>516.6</v>
      </c>
      <c r="K715" s="99">
        <f t="shared" si="110"/>
        <v>1277.9999999999998</v>
      </c>
      <c r="L715" s="71">
        <f t="shared" si="111"/>
        <v>198.00000000000003</v>
      </c>
      <c r="M715" s="130">
        <v>547.20000000000005</v>
      </c>
      <c r="N715" s="69">
        <f t="shared" si="112"/>
        <v>1276.2</v>
      </c>
      <c r="O715" s="69"/>
      <c r="P715" s="69">
        <f t="shared" si="113"/>
        <v>1063.8000000000002</v>
      </c>
      <c r="Q715" s="59">
        <f t="shared" si="114"/>
        <v>1088.8000000000002</v>
      </c>
      <c r="R715" s="59">
        <f t="shared" si="115"/>
        <v>2752.2</v>
      </c>
      <c r="S715" s="69">
        <f t="shared" si="109"/>
        <v>16911.2</v>
      </c>
      <c r="T715" s="72" t="s">
        <v>39</v>
      </c>
    </row>
    <row r="716" spans="1:4860" s="39" customFormat="1" x14ac:dyDescent="0.25">
      <c r="A716" s="86">
        <v>710</v>
      </c>
      <c r="B716" s="55" t="s">
        <v>558</v>
      </c>
      <c r="C716" s="55" t="s">
        <v>854</v>
      </c>
      <c r="D716" s="55" t="s">
        <v>557</v>
      </c>
      <c r="E716" s="55" t="s">
        <v>166</v>
      </c>
      <c r="F716" s="56" t="s">
        <v>863</v>
      </c>
      <c r="G716" s="67">
        <v>16000</v>
      </c>
      <c r="H716" s="68">
        <v>0</v>
      </c>
      <c r="I716" s="59">
        <v>25</v>
      </c>
      <c r="J716" s="105">
        <v>459.2</v>
      </c>
      <c r="K716" s="99">
        <f t="shared" si="110"/>
        <v>1136</v>
      </c>
      <c r="L716" s="71">
        <f t="shared" si="111"/>
        <v>176.00000000000003</v>
      </c>
      <c r="M716" s="118">
        <v>486.4</v>
      </c>
      <c r="N716" s="69">
        <f t="shared" si="112"/>
        <v>1134.4000000000001</v>
      </c>
      <c r="O716" s="69"/>
      <c r="P716" s="69">
        <f t="shared" si="113"/>
        <v>945.59999999999991</v>
      </c>
      <c r="Q716" s="59">
        <f t="shared" si="114"/>
        <v>970.59999999999991</v>
      </c>
      <c r="R716" s="59">
        <f t="shared" si="115"/>
        <v>2446.4</v>
      </c>
      <c r="S716" s="69">
        <f t="shared" si="109"/>
        <v>15029.4</v>
      </c>
      <c r="T716" s="72" t="s">
        <v>39</v>
      </c>
    </row>
    <row r="717" spans="1:4860" s="39" customFormat="1" x14ac:dyDescent="0.25">
      <c r="A717" s="86">
        <v>711</v>
      </c>
      <c r="B717" s="55" t="s">
        <v>1125</v>
      </c>
      <c r="C717" s="55"/>
      <c r="D717" s="55" t="s">
        <v>557</v>
      </c>
      <c r="E717" s="55" t="s">
        <v>166</v>
      </c>
      <c r="F717" s="56" t="s">
        <v>858</v>
      </c>
      <c r="G717" s="67">
        <v>16000</v>
      </c>
      <c r="H717" s="68">
        <v>0</v>
      </c>
      <c r="I717" s="59">
        <v>25</v>
      </c>
      <c r="J717" s="105">
        <v>459.2</v>
      </c>
      <c r="K717" s="99">
        <f t="shared" si="110"/>
        <v>1136</v>
      </c>
      <c r="L717" s="71">
        <f t="shared" si="111"/>
        <v>176.00000000000003</v>
      </c>
      <c r="M717" s="118">
        <v>486.4</v>
      </c>
      <c r="N717" s="69">
        <f t="shared" si="112"/>
        <v>1134.4000000000001</v>
      </c>
      <c r="O717" s="69"/>
      <c r="P717" s="69">
        <f t="shared" si="113"/>
        <v>945.59999999999991</v>
      </c>
      <c r="Q717" s="59">
        <f t="shared" si="114"/>
        <v>970.59999999999991</v>
      </c>
      <c r="R717" s="59">
        <f t="shared" si="115"/>
        <v>2446.4</v>
      </c>
      <c r="S717" s="69">
        <f t="shared" si="109"/>
        <v>15029.4</v>
      </c>
      <c r="T717" s="72" t="s">
        <v>39</v>
      </c>
    </row>
    <row r="718" spans="1:4860" s="39" customFormat="1" x14ac:dyDescent="0.25">
      <c r="A718" s="86">
        <v>712</v>
      </c>
      <c r="B718" s="55" t="s">
        <v>527</v>
      </c>
      <c r="C718" s="55" t="s">
        <v>855</v>
      </c>
      <c r="D718" s="55" t="s">
        <v>311</v>
      </c>
      <c r="E718" s="55" t="s">
        <v>785</v>
      </c>
      <c r="F718" s="56" t="s">
        <v>863</v>
      </c>
      <c r="G718" s="67">
        <v>85000</v>
      </c>
      <c r="H718" s="67">
        <v>8576.99</v>
      </c>
      <c r="I718" s="59">
        <v>25</v>
      </c>
      <c r="J718" s="105">
        <v>2439.5</v>
      </c>
      <c r="K718" s="99">
        <f t="shared" si="110"/>
        <v>6034.9999999999991</v>
      </c>
      <c r="L718" s="71">
        <v>851.51</v>
      </c>
      <c r="M718" s="118">
        <v>2584</v>
      </c>
      <c r="N718" s="69">
        <f t="shared" si="112"/>
        <v>6026.5</v>
      </c>
      <c r="O718" s="69"/>
      <c r="P718" s="69">
        <f t="shared" si="113"/>
        <v>5023.5</v>
      </c>
      <c r="Q718" s="59">
        <f t="shared" si="114"/>
        <v>13625.49</v>
      </c>
      <c r="R718" s="59">
        <f t="shared" si="115"/>
        <v>12913.009999999998</v>
      </c>
      <c r="S718" s="69">
        <f t="shared" si="109"/>
        <v>71374.509999999995</v>
      </c>
      <c r="T718" s="72" t="s">
        <v>39</v>
      </c>
    </row>
    <row r="719" spans="1:4860" s="38" customFormat="1" x14ac:dyDescent="0.25">
      <c r="A719" s="86">
        <v>713</v>
      </c>
      <c r="B719" s="55" t="s">
        <v>555</v>
      </c>
      <c r="C719" s="55" t="s">
        <v>855</v>
      </c>
      <c r="D719" s="55" t="s">
        <v>311</v>
      </c>
      <c r="E719" s="55" t="s">
        <v>130</v>
      </c>
      <c r="F719" s="56" t="s">
        <v>863</v>
      </c>
      <c r="G719" s="57">
        <v>70000</v>
      </c>
      <c r="H719" s="57">
        <v>5368.48</v>
      </c>
      <c r="I719" s="59">
        <v>25</v>
      </c>
      <c r="J719" s="103">
        <v>2009</v>
      </c>
      <c r="K719" s="96">
        <f t="shared" si="110"/>
        <v>4970</v>
      </c>
      <c r="L719" s="71">
        <f t="shared" si="111"/>
        <v>770.00000000000011</v>
      </c>
      <c r="M719" s="102">
        <v>2128</v>
      </c>
      <c r="N719" s="59">
        <f t="shared" si="112"/>
        <v>4963</v>
      </c>
      <c r="O719" s="59"/>
      <c r="P719" s="59">
        <f t="shared" si="113"/>
        <v>4137</v>
      </c>
      <c r="Q719" s="59">
        <f t="shared" si="114"/>
        <v>9530.48</v>
      </c>
      <c r="R719" s="59">
        <f t="shared" si="115"/>
        <v>10703</v>
      </c>
      <c r="S719" s="59">
        <f t="shared" si="109"/>
        <v>60469.520000000004</v>
      </c>
      <c r="T719" s="72" t="s">
        <v>39</v>
      </c>
      <c r="U719" s="37"/>
      <c r="V719" s="37"/>
      <c r="W719" s="37"/>
      <c r="X719" s="37"/>
      <c r="Y719" s="37"/>
      <c r="Z719" s="37"/>
      <c r="AA719" s="37"/>
      <c r="AB719" s="37"/>
      <c r="AC719" s="37"/>
      <c r="AD719" s="37"/>
      <c r="AE719" s="37"/>
      <c r="AF719" s="37"/>
      <c r="AG719" s="37"/>
      <c r="AH719" s="37"/>
      <c r="AI719" s="37"/>
      <c r="AJ719" s="37"/>
      <c r="AK719" s="37"/>
      <c r="AL719" s="37"/>
      <c r="AM719" s="37"/>
      <c r="AN719" s="37"/>
      <c r="AO719" s="37"/>
      <c r="AP719" s="37"/>
      <c r="AQ719" s="37"/>
      <c r="AR719" s="37"/>
      <c r="AS719" s="37"/>
      <c r="AT719" s="37"/>
      <c r="AU719" s="37"/>
      <c r="AV719" s="37"/>
      <c r="AW719" s="37"/>
      <c r="AX719" s="37"/>
      <c r="AY719" s="37"/>
      <c r="AZ719" s="37"/>
      <c r="BA719" s="37"/>
      <c r="BB719" s="37"/>
      <c r="BC719" s="37"/>
      <c r="BD719" s="37"/>
      <c r="BE719" s="37"/>
      <c r="BF719" s="37"/>
      <c r="BG719" s="37"/>
      <c r="BH719" s="37"/>
      <c r="BI719" s="37"/>
      <c r="BJ719" s="37"/>
      <c r="BK719" s="37"/>
      <c r="BL719" s="37"/>
      <c r="BM719" s="37"/>
      <c r="BN719" s="37"/>
      <c r="BO719" s="37"/>
      <c r="BP719" s="37"/>
      <c r="BQ719" s="37"/>
      <c r="BR719" s="37"/>
      <c r="BS719" s="37"/>
      <c r="BT719" s="37"/>
      <c r="BU719" s="37"/>
      <c r="BV719" s="37"/>
      <c r="BW719" s="37"/>
      <c r="BX719" s="37"/>
      <c r="BY719" s="37"/>
      <c r="BZ719" s="37"/>
      <c r="CA719" s="37"/>
      <c r="CB719" s="37"/>
      <c r="CC719" s="37"/>
      <c r="CD719" s="37"/>
      <c r="CE719" s="37"/>
      <c r="CF719" s="37"/>
      <c r="CG719" s="37"/>
      <c r="CH719" s="37"/>
      <c r="CI719" s="37"/>
      <c r="CJ719" s="37"/>
      <c r="CK719" s="37"/>
      <c r="CL719" s="37"/>
      <c r="CM719" s="37"/>
      <c r="CN719" s="37"/>
      <c r="CO719" s="37"/>
      <c r="CP719" s="37"/>
      <c r="CQ719" s="37"/>
      <c r="CR719" s="37"/>
      <c r="CS719" s="37"/>
      <c r="CT719" s="37"/>
      <c r="CU719" s="37"/>
      <c r="CV719" s="37"/>
      <c r="CW719" s="37"/>
      <c r="CX719" s="37"/>
      <c r="CY719" s="37"/>
      <c r="CZ719" s="37"/>
      <c r="DA719" s="37"/>
      <c r="DB719" s="37"/>
      <c r="DC719" s="37"/>
      <c r="DD719" s="37"/>
      <c r="DE719" s="37"/>
      <c r="DF719" s="37"/>
      <c r="DG719" s="37"/>
      <c r="DH719" s="37"/>
      <c r="DI719" s="37"/>
      <c r="DJ719" s="37"/>
      <c r="DK719" s="37"/>
      <c r="DL719" s="37"/>
      <c r="DM719" s="37"/>
      <c r="DN719" s="37"/>
      <c r="DO719" s="37"/>
      <c r="DP719" s="37"/>
      <c r="DQ719" s="37"/>
      <c r="DR719" s="37"/>
      <c r="DS719" s="37"/>
      <c r="DT719" s="37"/>
      <c r="DU719" s="37"/>
      <c r="DV719" s="37"/>
      <c r="DW719" s="37"/>
      <c r="DX719" s="37"/>
      <c r="DY719" s="37"/>
      <c r="DZ719" s="37"/>
      <c r="EA719" s="37"/>
      <c r="EB719" s="37"/>
      <c r="EC719" s="37"/>
      <c r="ED719" s="37"/>
      <c r="EE719" s="37"/>
      <c r="EF719" s="37"/>
      <c r="EG719" s="37"/>
      <c r="EH719" s="37"/>
      <c r="EI719" s="37"/>
      <c r="EJ719" s="37"/>
      <c r="EK719" s="37"/>
      <c r="EL719" s="37"/>
      <c r="EM719" s="37"/>
      <c r="EN719" s="37"/>
      <c r="EO719" s="37"/>
      <c r="EP719" s="37"/>
      <c r="EQ719" s="37"/>
      <c r="ER719" s="37"/>
      <c r="ES719" s="37"/>
      <c r="ET719" s="37"/>
      <c r="EU719" s="37"/>
      <c r="EV719" s="37"/>
      <c r="EW719" s="37"/>
      <c r="EX719" s="37"/>
      <c r="EY719" s="37"/>
      <c r="EZ719" s="37"/>
      <c r="FA719" s="37"/>
      <c r="FB719" s="37"/>
      <c r="FC719" s="37"/>
      <c r="FD719" s="37"/>
      <c r="FE719" s="37"/>
      <c r="FF719" s="37"/>
      <c r="FG719" s="37"/>
      <c r="FH719" s="37"/>
      <c r="FI719" s="37"/>
      <c r="FJ719" s="37"/>
      <c r="FK719" s="37"/>
      <c r="FL719" s="37"/>
      <c r="FM719" s="37"/>
      <c r="FN719" s="37"/>
      <c r="FO719" s="37"/>
      <c r="FP719" s="37"/>
      <c r="FQ719" s="37"/>
      <c r="FR719" s="37"/>
      <c r="FS719" s="37"/>
      <c r="FT719" s="37"/>
      <c r="FU719" s="37"/>
      <c r="FV719" s="37"/>
      <c r="FW719" s="37"/>
      <c r="FX719" s="37"/>
      <c r="FY719" s="37"/>
      <c r="FZ719" s="37"/>
      <c r="GA719" s="37"/>
      <c r="GB719" s="37"/>
      <c r="GC719" s="37"/>
      <c r="GD719" s="37"/>
      <c r="GE719" s="37"/>
      <c r="GF719" s="37"/>
      <c r="GG719" s="37"/>
      <c r="GH719" s="37"/>
      <c r="GI719" s="37"/>
      <c r="GJ719" s="37"/>
      <c r="GK719" s="37"/>
      <c r="GL719" s="37"/>
      <c r="GM719" s="37"/>
      <c r="GN719" s="37"/>
      <c r="GO719" s="37"/>
      <c r="GP719" s="37"/>
      <c r="GQ719" s="37"/>
      <c r="GR719" s="37"/>
      <c r="GS719" s="37"/>
      <c r="GT719" s="37"/>
      <c r="GU719" s="37"/>
      <c r="GV719" s="37"/>
      <c r="GW719" s="37"/>
      <c r="GX719" s="37"/>
      <c r="GY719" s="37"/>
      <c r="GZ719" s="37"/>
      <c r="HA719" s="37"/>
      <c r="HB719" s="37"/>
      <c r="HC719" s="37"/>
      <c r="HD719" s="37"/>
      <c r="HE719" s="37"/>
      <c r="HF719" s="37"/>
      <c r="HG719" s="37"/>
      <c r="HH719" s="37"/>
      <c r="HI719" s="37"/>
      <c r="HJ719" s="37"/>
      <c r="HK719" s="37"/>
      <c r="HL719" s="37"/>
      <c r="HM719" s="37"/>
      <c r="HN719" s="37"/>
      <c r="HO719" s="37"/>
      <c r="HP719" s="37"/>
      <c r="HQ719" s="37"/>
      <c r="HR719" s="37"/>
      <c r="HS719" s="37"/>
      <c r="HT719" s="37"/>
      <c r="HU719" s="37"/>
      <c r="HV719" s="37"/>
      <c r="HW719" s="37"/>
      <c r="HX719" s="37"/>
      <c r="HY719" s="37"/>
      <c r="HZ719" s="37"/>
      <c r="IA719" s="37"/>
      <c r="IB719" s="37"/>
      <c r="IC719" s="37"/>
      <c r="ID719" s="37"/>
      <c r="IE719" s="37"/>
      <c r="IF719" s="37"/>
      <c r="IG719" s="37"/>
      <c r="IH719" s="37"/>
      <c r="II719" s="37"/>
      <c r="IJ719" s="37"/>
      <c r="IK719" s="37"/>
      <c r="IL719" s="37"/>
      <c r="IM719" s="37"/>
      <c r="IN719" s="37"/>
      <c r="IO719" s="37"/>
      <c r="IP719" s="37"/>
      <c r="IQ719" s="37"/>
      <c r="IR719" s="37"/>
      <c r="IS719" s="37"/>
      <c r="IT719" s="37"/>
      <c r="IU719" s="37"/>
      <c r="IV719" s="37"/>
      <c r="IW719" s="37"/>
      <c r="IX719" s="37"/>
      <c r="IY719" s="37"/>
      <c r="IZ719" s="37"/>
      <c r="JA719" s="37"/>
      <c r="JB719" s="37"/>
      <c r="JC719" s="37"/>
      <c r="JD719" s="37"/>
      <c r="JE719" s="37"/>
      <c r="JF719" s="37"/>
      <c r="JG719" s="37"/>
      <c r="JH719" s="37"/>
      <c r="JI719" s="37"/>
      <c r="JJ719" s="37"/>
      <c r="JK719" s="37"/>
      <c r="JL719" s="37"/>
      <c r="JM719" s="37"/>
      <c r="JN719" s="37"/>
      <c r="JO719" s="37"/>
      <c r="JP719" s="37"/>
      <c r="JQ719" s="37"/>
      <c r="JR719" s="37"/>
      <c r="JS719" s="37"/>
      <c r="JT719" s="37"/>
      <c r="JU719" s="37"/>
      <c r="JV719" s="37"/>
      <c r="JW719" s="37"/>
      <c r="JX719" s="37"/>
      <c r="JY719" s="37"/>
      <c r="JZ719" s="37"/>
      <c r="KA719" s="37"/>
      <c r="KB719" s="37"/>
      <c r="KC719" s="37"/>
      <c r="KD719" s="37"/>
      <c r="KE719" s="37"/>
      <c r="KF719" s="37"/>
      <c r="KG719" s="37"/>
      <c r="KH719" s="37"/>
      <c r="KI719" s="37"/>
      <c r="KJ719" s="37"/>
      <c r="KK719" s="37"/>
      <c r="KL719" s="37"/>
      <c r="KM719" s="37"/>
      <c r="KN719" s="37"/>
      <c r="KO719" s="37"/>
      <c r="KP719" s="37"/>
      <c r="KQ719" s="37"/>
      <c r="KR719" s="37"/>
      <c r="KS719" s="37"/>
      <c r="KT719" s="37"/>
      <c r="KU719" s="37"/>
      <c r="KV719" s="37"/>
      <c r="KW719" s="37"/>
      <c r="KX719" s="37"/>
      <c r="KY719" s="37"/>
      <c r="KZ719" s="37"/>
      <c r="LA719" s="37"/>
      <c r="LB719" s="37"/>
      <c r="LC719" s="37"/>
      <c r="LD719" s="37"/>
      <c r="LE719" s="37"/>
      <c r="LF719" s="37"/>
      <c r="LG719" s="37"/>
      <c r="LH719" s="37"/>
      <c r="LI719" s="37"/>
      <c r="LJ719" s="37"/>
      <c r="LK719" s="37"/>
      <c r="LL719" s="37"/>
      <c r="LM719" s="37"/>
      <c r="LN719" s="37"/>
      <c r="LO719" s="37"/>
      <c r="LP719" s="37"/>
      <c r="LQ719" s="37"/>
      <c r="LR719" s="37"/>
      <c r="LS719" s="37"/>
      <c r="LT719" s="37"/>
      <c r="LU719" s="37"/>
      <c r="LV719" s="37"/>
      <c r="LW719" s="37"/>
      <c r="LX719" s="37"/>
      <c r="LY719" s="37"/>
      <c r="LZ719" s="37"/>
      <c r="MA719" s="37"/>
      <c r="MB719" s="37"/>
      <c r="MC719" s="37"/>
      <c r="MD719" s="37"/>
      <c r="ME719" s="37"/>
      <c r="MF719" s="37"/>
      <c r="MG719" s="37"/>
      <c r="MH719" s="37"/>
      <c r="MI719" s="37"/>
      <c r="MJ719" s="37"/>
      <c r="MK719" s="37"/>
      <c r="ML719" s="37"/>
      <c r="MM719" s="37"/>
      <c r="MN719" s="37"/>
      <c r="MO719" s="37"/>
      <c r="MP719" s="37"/>
      <c r="MQ719" s="37"/>
      <c r="MR719" s="37"/>
      <c r="MS719" s="37"/>
      <c r="MT719" s="37"/>
      <c r="MU719" s="37"/>
      <c r="MV719" s="37"/>
      <c r="MW719" s="37"/>
      <c r="MX719" s="37"/>
      <c r="MY719" s="37"/>
      <c r="MZ719" s="37"/>
      <c r="NA719" s="37"/>
      <c r="NB719" s="37"/>
      <c r="NC719" s="37"/>
      <c r="ND719" s="37"/>
      <c r="NE719" s="37"/>
      <c r="NF719" s="37"/>
      <c r="NG719" s="37"/>
      <c r="NH719" s="37"/>
      <c r="NI719" s="37"/>
      <c r="NJ719" s="37"/>
      <c r="NK719" s="37"/>
      <c r="NL719" s="37"/>
      <c r="NM719" s="37"/>
      <c r="NN719" s="37"/>
      <c r="NO719" s="37"/>
      <c r="NP719" s="37"/>
      <c r="NQ719" s="37"/>
      <c r="NR719" s="37"/>
      <c r="NS719" s="37"/>
      <c r="NT719" s="37"/>
      <c r="NU719" s="37"/>
      <c r="NV719" s="37"/>
      <c r="NW719" s="37"/>
      <c r="NX719" s="37"/>
      <c r="NY719" s="37"/>
      <c r="NZ719" s="37"/>
      <c r="OA719" s="37"/>
      <c r="OB719" s="37"/>
      <c r="OC719" s="37"/>
      <c r="OD719" s="37"/>
      <c r="OE719" s="37"/>
      <c r="OF719" s="37"/>
      <c r="OG719" s="37"/>
      <c r="OH719" s="37"/>
      <c r="OI719" s="37"/>
      <c r="OJ719" s="37"/>
      <c r="OK719" s="37"/>
      <c r="OL719" s="37"/>
      <c r="OM719" s="37"/>
      <c r="ON719" s="37"/>
      <c r="OO719" s="37"/>
      <c r="OP719" s="37"/>
      <c r="OQ719" s="37"/>
      <c r="OR719" s="37"/>
      <c r="OS719" s="37"/>
      <c r="OT719" s="37"/>
      <c r="OU719" s="37"/>
      <c r="OV719" s="37"/>
      <c r="OW719" s="37"/>
      <c r="OX719" s="37"/>
      <c r="OY719" s="37"/>
      <c r="OZ719" s="37"/>
      <c r="PA719" s="37"/>
      <c r="PB719" s="37"/>
      <c r="PC719" s="37"/>
      <c r="PD719" s="37"/>
      <c r="PE719" s="37"/>
      <c r="PF719" s="37"/>
      <c r="PG719" s="37"/>
      <c r="PH719" s="37"/>
      <c r="PI719" s="37"/>
      <c r="PJ719" s="37"/>
      <c r="PK719" s="37"/>
      <c r="PL719" s="37"/>
      <c r="PM719" s="37"/>
      <c r="PN719" s="37"/>
      <c r="PO719" s="37"/>
      <c r="PP719" s="37"/>
      <c r="PQ719" s="37"/>
      <c r="PR719" s="37"/>
      <c r="PS719" s="37"/>
      <c r="PT719" s="37"/>
      <c r="PU719" s="37"/>
      <c r="PV719" s="37"/>
      <c r="PW719" s="37"/>
      <c r="PX719" s="37"/>
      <c r="PY719" s="37"/>
      <c r="PZ719" s="37"/>
      <c r="QA719" s="37"/>
      <c r="QB719" s="37"/>
      <c r="QC719" s="37"/>
      <c r="QD719" s="37"/>
      <c r="QE719" s="37"/>
      <c r="QF719" s="37"/>
      <c r="QG719" s="37"/>
      <c r="QH719" s="37"/>
      <c r="QI719" s="37"/>
      <c r="QJ719" s="37"/>
      <c r="QK719" s="37"/>
      <c r="QL719" s="37"/>
      <c r="QM719" s="37"/>
      <c r="QN719" s="37"/>
      <c r="QO719" s="37"/>
      <c r="QP719" s="37"/>
      <c r="QQ719" s="37"/>
      <c r="QR719" s="37"/>
      <c r="QS719" s="37"/>
      <c r="QT719" s="37"/>
      <c r="QU719" s="37"/>
      <c r="QV719" s="37"/>
      <c r="QW719" s="37"/>
      <c r="QX719" s="37"/>
      <c r="QY719" s="37"/>
      <c r="QZ719" s="37"/>
      <c r="RA719" s="37"/>
      <c r="RB719" s="37"/>
      <c r="RC719" s="37"/>
      <c r="RD719" s="37"/>
      <c r="RE719" s="37"/>
      <c r="RF719" s="37"/>
      <c r="RG719" s="37"/>
      <c r="RH719" s="37"/>
      <c r="RI719" s="37"/>
      <c r="RJ719" s="37"/>
      <c r="RK719" s="37"/>
      <c r="RL719" s="37"/>
      <c r="RM719" s="37"/>
      <c r="RN719" s="37"/>
      <c r="RO719" s="37"/>
      <c r="RP719" s="37"/>
      <c r="RQ719" s="37"/>
      <c r="RR719" s="37"/>
      <c r="RS719" s="37"/>
      <c r="RT719" s="37"/>
      <c r="RU719" s="37"/>
      <c r="RV719" s="37"/>
      <c r="RW719" s="37"/>
      <c r="RX719" s="37"/>
      <c r="RY719" s="37"/>
      <c r="RZ719" s="37"/>
      <c r="SA719" s="37"/>
      <c r="SB719" s="37"/>
      <c r="SC719" s="37"/>
      <c r="SD719" s="37"/>
      <c r="SE719" s="37"/>
      <c r="SF719" s="37"/>
      <c r="SG719" s="37"/>
      <c r="SH719" s="37"/>
      <c r="SI719" s="37"/>
      <c r="SJ719" s="37"/>
      <c r="SK719" s="37"/>
      <c r="SL719" s="37"/>
      <c r="SM719" s="37"/>
      <c r="SN719" s="37"/>
      <c r="SO719" s="37"/>
      <c r="SP719" s="37"/>
      <c r="SQ719" s="37"/>
      <c r="SR719" s="37"/>
      <c r="SS719" s="37"/>
      <c r="ST719" s="37"/>
      <c r="SU719" s="37"/>
      <c r="SV719" s="37"/>
      <c r="SW719" s="37"/>
      <c r="SX719" s="37"/>
      <c r="SY719" s="37"/>
      <c r="SZ719" s="37"/>
      <c r="TA719" s="37"/>
      <c r="TB719" s="37"/>
      <c r="TC719" s="37"/>
      <c r="TD719" s="37"/>
      <c r="TE719" s="37"/>
      <c r="TF719" s="37"/>
      <c r="TG719" s="37"/>
      <c r="TH719" s="37"/>
      <c r="TI719" s="37"/>
      <c r="TJ719" s="37"/>
      <c r="TK719" s="37"/>
      <c r="TL719" s="37"/>
      <c r="TM719" s="37"/>
      <c r="TN719" s="37"/>
      <c r="TO719" s="37"/>
      <c r="TP719" s="37"/>
      <c r="TQ719" s="37"/>
      <c r="TR719" s="37"/>
      <c r="TS719" s="37"/>
      <c r="TT719" s="37"/>
      <c r="TU719" s="37"/>
      <c r="TV719" s="37"/>
      <c r="TW719" s="37"/>
      <c r="TX719" s="37"/>
      <c r="TY719" s="37"/>
      <c r="TZ719" s="37"/>
      <c r="UA719" s="37"/>
      <c r="UB719" s="37"/>
      <c r="UC719" s="37"/>
      <c r="UD719" s="37"/>
      <c r="UE719" s="37"/>
      <c r="UF719" s="37"/>
      <c r="UG719" s="37"/>
      <c r="UH719" s="37"/>
      <c r="UI719" s="37"/>
      <c r="UJ719" s="37"/>
      <c r="UK719" s="37"/>
      <c r="UL719" s="37"/>
      <c r="UM719" s="37"/>
      <c r="UN719" s="37"/>
      <c r="UO719" s="37"/>
      <c r="UP719" s="37"/>
      <c r="UQ719" s="37"/>
      <c r="UR719" s="37"/>
      <c r="US719" s="37"/>
      <c r="UT719" s="37"/>
      <c r="UU719" s="37"/>
      <c r="UV719" s="37"/>
      <c r="UW719" s="37"/>
      <c r="UX719" s="37"/>
      <c r="UY719" s="37"/>
      <c r="UZ719" s="37"/>
      <c r="VA719" s="37"/>
      <c r="VB719" s="37"/>
      <c r="VC719" s="37"/>
      <c r="VD719" s="37"/>
      <c r="VE719" s="37"/>
      <c r="VF719" s="37"/>
      <c r="VG719" s="37"/>
      <c r="VH719" s="37"/>
      <c r="VI719" s="37"/>
      <c r="VJ719" s="37"/>
      <c r="VK719" s="37"/>
      <c r="VL719" s="37"/>
      <c r="VM719" s="37"/>
      <c r="VN719" s="37"/>
      <c r="VO719" s="37"/>
      <c r="VP719" s="37"/>
      <c r="VQ719" s="37"/>
      <c r="VR719" s="37"/>
      <c r="VS719" s="37"/>
      <c r="VT719" s="37"/>
      <c r="VU719" s="37"/>
      <c r="VV719" s="37"/>
      <c r="VW719" s="37"/>
      <c r="VX719" s="37"/>
      <c r="VY719" s="37"/>
      <c r="VZ719" s="37"/>
      <c r="WA719" s="37"/>
      <c r="WB719" s="37"/>
      <c r="WC719" s="37"/>
      <c r="WD719" s="37"/>
      <c r="WE719" s="37"/>
      <c r="WF719" s="37"/>
      <c r="WG719" s="37"/>
      <c r="WH719" s="37"/>
      <c r="WI719" s="37"/>
      <c r="WJ719" s="37"/>
      <c r="WK719" s="37"/>
      <c r="WL719" s="37"/>
      <c r="WM719" s="37"/>
      <c r="WN719" s="37"/>
      <c r="WO719" s="37"/>
      <c r="WP719" s="37"/>
      <c r="WQ719" s="37"/>
      <c r="WR719" s="37"/>
      <c r="WS719" s="37"/>
      <c r="WT719" s="37"/>
      <c r="WU719" s="37"/>
      <c r="WV719" s="37"/>
      <c r="WW719" s="37"/>
      <c r="WX719" s="37"/>
      <c r="WY719" s="37"/>
      <c r="WZ719" s="37"/>
      <c r="XA719" s="37"/>
      <c r="XB719" s="37"/>
      <c r="XC719" s="37"/>
      <c r="XD719" s="37"/>
      <c r="XE719" s="37"/>
      <c r="XF719" s="37"/>
      <c r="XG719" s="37"/>
      <c r="XH719" s="37"/>
      <c r="XI719" s="37"/>
      <c r="XJ719" s="37"/>
      <c r="XK719" s="37"/>
      <c r="XL719" s="37"/>
      <c r="XM719" s="37"/>
      <c r="XN719" s="37"/>
      <c r="XO719" s="37"/>
      <c r="XP719" s="37"/>
      <c r="XQ719" s="37"/>
      <c r="XR719" s="37"/>
      <c r="XS719" s="37"/>
      <c r="XT719" s="37"/>
      <c r="XU719" s="37"/>
      <c r="XV719" s="37"/>
      <c r="XW719" s="37"/>
      <c r="XX719" s="37"/>
      <c r="XY719" s="37"/>
      <c r="XZ719" s="37"/>
      <c r="YA719" s="37"/>
      <c r="YB719" s="37"/>
      <c r="YC719" s="37"/>
      <c r="YD719" s="37"/>
      <c r="YE719" s="37"/>
      <c r="YF719" s="37"/>
      <c r="YG719" s="37"/>
      <c r="YH719" s="37"/>
      <c r="YI719" s="37"/>
      <c r="YJ719" s="37"/>
      <c r="YK719" s="37"/>
      <c r="YL719" s="37"/>
      <c r="YM719" s="37"/>
      <c r="YN719" s="37"/>
      <c r="YO719" s="37"/>
      <c r="YP719" s="37"/>
      <c r="YQ719" s="37"/>
      <c r="YR719" s="37"/>
      <c r="YS719" s="37"/>
      <c r="YT719" s="37"/>
      <c r="YU719" s="37"/>
      <c r="YV719" s="37"/>
      <c r="YW719" s="37"/>
      <c r="YX719" s="37"/>
      <c r="YY719" s="37"/>
      <c r="YZ719" s="37"/>
      <c r="ZA719" s="37"/>
      <c r="ZB719" s="37"/>
      <c r="ZC719" s="37"/>
      <c r="ZD719" s="37"/>
      <c r="ZE719" s="37"/>
      <c r="ZF719" s="37"/>
      <c r="ZG719" s="37"/>
      <c r="ZH719" s="37"/>
      <c r="ZI719" s="37"/>
      <c r="ZJ719" s="37"/>
      <c r="ZK719" s="37"/>
      <c r="ZL719" s="37"/>
      <c r="ZM719" s="37"/>
      <c r="ZN719" s="37"/>
      <c r="ZO719" s="37"/>
      <c r="ZP719" s="37"/>
      <c r="ZQ719" s="37"/>
      <c r="ZR719" s="37"/>
      <c r="ZS719" s="37"/>
      <c r="ZT719" s="37"/>
      <c r="ZU719" s="37"/>
      <c r="ZV719" s="37"/>
      <c r="ZW719" s="37"/>
      <c r="ZX719" s="37"/>
      <c r="ZY719" s="37"/>
      <c r="ZZ719" s="37"/>
      <c r="AAA719" s="37"/>
      <c r="AAB719" s="37"/>
      <c r="AAC719" s="37"/>
      <c r="AAD719" s="37"/>
      <c r="AAE719" s="37"/>
      <c r="AAF719" s="37"/>
      <c r="AAG719" s="37"/>
      <c r="AAH719" s="37"/>
      <c r="AAI719" s="37"/>
      <c r="AAJ719" s="37"/>
      <c r="AAK719" s="37"/>
      <c r="AAL719" s="37"/>
      <c r="AAM719" s="37"/>
      <c r="AAN719" s="37"/>
      <c r="AAO719" s="37"/>
      <c r="AAP719" s="37"/>
      <c r="AAQ719" s="37"/>
      <c r="AAR719" s="37"/>
      <c r="AAS719" s="37"/>
      <c r="AAT719" s="37"/>
      <c r="AAU719" s="37"/>
      <c r="AAV719" s="37"/>
      <c r="AAW719" s="37"/>
      <c r="AAX719" s="37"/>
      <c r="AAY719" s="37"/>
      <c r="AAZ719" s="37"/>
      <c r="ABA719" s="37"/>
      <c r="ABB719" s="37"/>
      <c r="ABC719" s="37"/>
      <c r="ABD719" s="37"/>
      <c r="ABE719" s="37"/>
      <c r="ABF719" s="37"/>
      <c r="ABG719" s="37"/>
      <c r="ABH719" s="37"/>
      <c r="ABI719" s="37"/>
      <c r="ABJ719" s="37"/>
      <c r="ABK719" s="37"/>
      <c r="ABL719" s="37"/>
      <c r="ABM719" s="37"/>
      <c r="ABN719" s="37"/>
      <c r="ABO719" s="37"/>
      <c r="ABP719" s="37"/>
      <c r="ABQ719" s="37"/>
      <c r="ABR719" s="37"/>
      <c r="ABS719" s="37"/>
      <c r="ABT719" s="37"/>
      <c r="ABU719" s="37"/>
      <c r="ABV719" s="37"/>
      <c r="ABW719" s="37"/>
      <c r="ABX719" s="37"/>
      <c r="ABY719" s="37"/>
      <c r="ABZ719" s="37"/>
      <c r="ACA719" s="37"/>
      <c r="ACB719" s="37"/>
      <c r="ACC719" s="37"/>
      <c r="ACD719" s="37"/>
      <c r="ACE719" s="37"/>
      <c r="ACF719" s="37"/>
      <c r="ACG719" s="37"/>
      <c r="ACH719" s="37"/>
      <c r="ACI719" s="37"/>
      <c r="ACJ719" s="37"/>
      <c r="ACK719" s="37"/>
      <c r="ACL719" s="37"/>
      <c r="ACM719" s="37"/>
      <c r="ACN719" s="37"/>
      <c r="ACO719" s="37"/>
      <c r="ACP719" s="37"/>
      <c r="ACQ719" s="37"/>
      <c r="ACR719" s="37"/>
      <c r="ACS719" s="37"/>
      <c r="ACT719" s="37"/>
      <c r="ACU719" s="37"/>
      <c r="ACV719" s="37"/>
      <c r="ACW719" s="37"/>
      <c r="ACX719" s="37"/>
      <c r="ACY719" s="37"/>
      <c r="ACZ719" s="37"/>
      <c r="ADA719" s="37"/>
      <c r="ADB719" s="37"/>
      <c r="ADC719" s="37"/>
      <c r="ADD719" s="37"/>
      <c r="ADE719" s="37"/>
      <c r="ADF719" s="37"/>
      <c r="ADG719" s="37"/>
      <c r="ADH719" s="37"/>
      <c r="ADI719" s="37"/>
      <c r="ADJ719" s="37"/>
      <c r="ADK719" s="37"/>
      <c r="ADL719" s="37"/>
      <c r="ADM719" s="37"/>
      <c r="ADN719" s="37"/>
      <c r="ADO719" s="37"/>
      <c r="ADP719" s="37"/>
      <c r="ADQ719" s="37"/>
      <c r="ADR719" s="37"/>
      <c r="ADS719" s="37"/>
      <c r="ADT719" s="37"/>
      <c r="ADU719" s="37"/>
      <c r="ADV719" s="37"/>
      <c r="ADW719" s="37"/>
      <c r="ADX719" s="37"/>
      <c r="ADY719" s="37"/>
      <c r="ADZ719" s="37"/>
      <c r="AEA719" s="37"/>
      <c r="AEB719" s="37"/>
      <c r="AEC719" s="37"/>
      <c r="AED719" s="37"/>
      <c r="AEE719" s="37"/>
      <c r="AEF719" s="37"/>
      <c r="AEG719" s="37"/>
      <c r="AEH719" s="37"/>
      <c r="AEI719" s="37"/>
      <c r="AEJ719" s="37"/>
      <c r="AEK719" s="37"/>
      <c r="AEL719" s="37"/>
      <c r="AEM719" s="37"/>
      <c r="AEN719" s="37"/>
      <c r="AEO719" s="37"/>
      <c r="AEP719" s="37"/>
      <c r="AEQ719" s="37"/>
      <c r="AER719" s="37"/>
      <c r="AES719" s="37"/>
      <c r="AET719" s="37"/>
      <c r="AEU719" s="37"/>
      <c r="AEV719" s="37"/>
      <c r="AEW719" s="37"/>
      <c r="AEX719" s="37"/>
      <c r="AEY719" s="37"/>
      <c r="AEZ719" s="37"/>
      <c r="AFA719" s="37"/>
      <c r="AFB719" s="37"/>
      <c r="AFC719" s="37"/>
      <c r="AFD719" s="37"/>
      <c r="AFE719" s="37"/>
      <c r="AFF719" s="37"/>
      <c r="AFG719" s="37"/>
      <c r="AFH719" s="37"/>
      <c r="AFI719" s="37"/>
      <c r="AFJ719" s="37"/>
      <c r="AFK719" s="37"/>
      <c r="AFL719" s="37"/>
      <c r="AFM719" s="37"/>
      <c r="AFN719" s="37"/>
      <c r="AFO719" s="37"/>
      <c r="AFP719" s="37"/>
      <c r="AFQ719" s="37"/>
      <c r="AFR719" s="37"/>
      <c r="AFS719" s="37"/>
      <c r="AFT719" s="37"/>
      <c r="AFU719" s="37"/>
      <c r="AFV719" s="37"/>
      <c r="AFW719" s="37"/>
      <c r="AFX719" s="37"/>
      <c r="AFY719" s="37"/>
      <c r="AFZ719" s="37"/>
      <c r="AGA719" s="37"/>
      <c r="AGB719" s="37"/>
      <c r="AGC719" s="37"/>
      <c r="AGD719" s="37"/>
      <c r="AGE719" s="37"/>
      <c r="AGF719" s="37"/>
      <c r="AGG719" s="37"/>
      <c r="AGH719" s="37"/>
      <c r="AGI719" s="37"/>
      <c r="AGJ719" s="37"/>
      <c r="AGK719" s="37"/>
      <c r="AGL719" s="37"/>
      <c r="AGM719" s="37"/>
      <c r="AGN719" s="37"/>
      <c r="AGO719" s="37"/>
      <c r="AGP719" s="37"/>
      <c r="AGQ719" s="37"/>
      <c r="AGR719" s="37"/>
      <c r="AGS719" s="37"/>
      <c r="AGT719" s="37"/>
      <c r="AGU719" s="37"/>
      <c r="AGV719" s="37"/>
      <c r="AGW719" s="37"/>
      <c r="AGX719" s="37"/>
      <c r="AGY719" s="37"/>
      <c r="AGZ719" s="37"/>
      <c r="AHA719" s="37"/>
      <c r="AHB719" s="37"/>
      <c r="AHC719" s="37"/>
      <c r="AHD719" s="37"/>
      <c r="AHE719" s="37"/>
      <c r="AHF719" s="37"/>
      <c r="AHG719" s="37"/>
      <c r="AHH719" s="37"/>
      <c r="AHI719" s="37"/>
      <c r="AHJ719" s="37"/>
      <c r="AHK719" s="37"/>
      <c r="AHL719" s="37"/>
      <c r="AHM719" s="37"/>
      <c r="AHN719" s="37"/>
      <c r="AHO719" s="37"/>
      <c r="AHP719" s="37"/>
      <c r="AHQ719" s="37"/>
      <c r="AHR719" s="37"/>
      <c r="AHS719" s="37"/>
      <c r="AHT719" s="37"/>
      <c r="AHU719" s="37"/>
      <c r="AHV719" s="37"/>
      <c r="AHW719" s="37"/>
      <c r="AHX719" s="37"/>
      <c r="AHY719" s="37"/>
      <c r="AHZ719" s="37"/>
      <c r="AIA719" s="37"/>
      <c r="AIB719" s="37"/>
      <c r="AIC719" s="37"/>
      <c r="AID719" s="37"/>
      <c r="AIE719" s="37"/>
      <c r="AIF719" s="37"/>
      <c r="AIG719" s="37"/>
      <c r="AIH719" s="37"/>
      <c r="AII719" s="37"/>
      <c r="AIJ719" s="37"/>
      <c r="AIK719" s="37"/>
      <c r="AIL719" s="37"/>
      <c r="AIM719" s="37"/>
      <c r="AIN719" s="37"/>
      <c r="AIO719" s="37"/>
      <c r="AIP719" s="37"/>
      <c r="AIQ719" s="37"/>
      <c r="AIR719" s="37"/>
      <c r="AIS719" s="37"/>
      <c r="AIT719" s="37"/>
      <c r="AIU719" s="37"/>
      <c r="AIV719" s="37"/>
      <c r="AIW719" s="37"/>
      <c r="AIX719" s="37"/>
      <c r="AIY719" s="37"/>
      <c r="AIZ719" s="37"/>
      <c r="AJA719" s="37"/>
      <c r="AJB719" s="37"/>
      <c r="AJC719" s="37"/>
      <c r="AJD719" s="37"/>
      <c r="AJE719" s="37"/>
      <c r="AJF719" s="37"/>
      <c r="AJG719" s="37"/>
      <c r="AJH719" s="37"/>
      <c r="AJI719" s="37"/>
      <c r="AJJ719" s="37"/>
      <c r="AJK719" s="37"/>
      <c r="AJL719" s="37"/>
      <c r="AJM719" s="37"/>
      <c r="AJN719" s="37"/>
      <c r="AJO719" s="37"/>
      <c r="AJP719" s="37"/>
      <c r="AJQ719" s="37"/>
      <c r="AJR719" s="37"/>
      <c r="AJS719" s="37"/>
      <c r="AJT719" s="37"/>
      <c r="AJU719" s="37"/>
      <c r="AJV719" s="37"/>
      <c r="AJW719" s="37"/>
      <c r="AJX719" s="37"/>
      <c r="AJY719" s="37"/>
      <c r="AJZ719" s="37"/>
      <c r="AKA719" s="37"/>
      <c r="AKB719" s="37"/>
      <c r="AKC719" s="37"/>
      <c r="AKD719" s="37"/>
      <c r="AKE719" s="37"/>
      <c r="AKF719" s="37"/>
      <c r="AKG719" s="37"/>
      <c r="AKH719" s="37"/>
      <c r="AKI719" s="37"/>
      <c r="AKJ719" s="37"/>
      <c r="AKK719" s="37"/>
      <c r="AKL719" s="37"/>
      <c r="AKM719" s="37"/>
      <c r="AKN719" s="37"/>
      <c r="AKO719" s="37"/>
      <c r="AKP719" s="37"/>
      <c r="AKQ719" s="37"/>
      <c r="AKR719" s="37"/>
      <c r="AKS719" s="37"/>
      <c r="AKT719" s="37"/>
      <c r="AKU719" s="37"/>
      <c r="AKV719" s="37"/>
      <c r="AKW719" s="37"/>
      <c r="AKX719" s="37"/>
      <c r="AKY719" s="37"/>
      <c r="AKZ719" s="37"/>
      <c r="ALA719" s="37"/>
      <c r="ALB719" s="37"/>
      <c r="ALC719" s="37"/>
      <c r="ALD719" s="37"/>
      <c r="ALE719" s="37"/>
      <c r="ALF719" s="37"/>
      <c r="ALG719" s="37"/>
      <c r="ALH719" s="37"/>
      <c r="ALI719" s="37"/>
      <c r="ALJ719" s="37"/>
      <c r="ALK719" s="37"/>
      <c r="ALL719" s="37"/>
      <c r="ALM719" s="37"/>
      <c r="ALN719" s="37"/>
      <c r="ALO719" s="37"/>
      <c r="ALP719" s="37"/>
      <c r="ALQ719" s="37"/>
      <c r="ALR719" s="37"/>
      <c r="ALS719" s="37"/>
      <c r="ALT719" s="37"/>
      <c r="ALU719" s="37"/>
      <c r="ALV719" s="37"/>
      <c r="ALW719" s="37"/>
      <c r="ALX719" s="37"/>
      <c r="ALY719" s="37"/>
      <c r="ALZ719" s="37"/>
      <c r="AMA719" s="37"/>
      <c r="AMB719" s="37"/>
      <c r="AMC719" s="37"/>
      <c r="AMD719" s="37"/>
      <c r="AME719" s="37"/>
      <c r="AMF719" s="37"/>
      <c r="AMG719" s="37"/>
      <c r="AMH719" s="37"/>
      <c r="AMI719" s="37"/>
      <c r="AMJ719" s="37"/>
      <c r="AMK719" s="37"/>
      <c r="AML719" s="37"/>
      <c r="AMM719" s="37"/>
      <c r="AMN719" s="37"/>
      <c r="AMO719" s="37"/>
      <c r="AMP719" s="37"/>
      <c r="AMQ719" s="37"/>
      <c r="AMR719" s="37"/>
      <c r="AMS719" s="37"/>
      <c r="AMT719" s="37"/>
      <c r="AMU719" s="37"/>
      <c r="AMV719" s="37"/>
      <c r="AMW719" s="37"/>
      <c r="AMX719" s="37"/>
      <c r="AMY719" s="37"/>
      <c r="AMZ719" s="37"/>
      <c r="ANA719" s="37"/>
      <c r="ANB719" s="37"/>
      <c r="ANC719" s="37"/>
      <c r="AND719" s="37"/>
      <c r="ANE719" s="37"/>
      <c r="ANF719" s="37"/>
      <c r="ANG719" s="37"/>
      <c r="ANH719" s="37"/>
      <c r="ANI719" s="37"/>
      <c r="ANJ719" s="37"/>
      <c r="ANK719" s="37"/>
      <c r="ANL719" s="37"/>
      <c r="ANM719" s="37"/>
      <c r="ANN719" s="37"/>
      <c r="ANO719" s="37"/>
      <c r="ANP719" s="37"/>
      <c r="ANQ719" s="37"/>
      <c r="ANR719" s="37"/>
      <c r="ANS719" s="37"/>
      <c r="ANT719" s="37"/>
      <c r="ANU719" s="37"/>
      <c r="ANV719" s="37"/>
      <c r="ANW719" s="37"/>
      <c r="ANX719" s="37"/>
      <c r="ANY719" s="37"/>
      <c r="ANZ719" s="37"/>
      <c r="AOA719" s="37"/>
      <c r="AOB719" s="37"/>
      <c r="AOC719" s="37"/>
      <c r="AOD719" s="37"/>
      <c r="AOE719" s="37"/>
      <c r="AOF719" s="37"/>
      <c r="AOG719" s="37"/>
      <c r="AOH719" s="37"/>
      <c r="AOI719" s="37"/>
      <c r="AOJ719" s="37"/>
      <c r="AOK719" s="37"/>
      <c r="AOL719" s="37"/>
      <c r="AOM719" s="37"/>
      <c r="AON719" s="37"/>
      <c r="AOO719" s="37"/>
      <c r="AOP719" s="37"/>
      <c r="AOQ719" s="37"/>
      <c r="AOR719" s="37"/>
      <c r="AOS719" s="37"/>
      <c r="AOT719" s="37"/>
      <c r="AOU719" s="37"/>
      <c r="AOV719" s="37"/>
      <c r="AOW719" s="37"/>
      <c r="AOX719" s="37"/>
      <c r="AOY719" s="37"/>
      <c r="AOZ719" s="37"/>
      <c r="APA719" s="37"/>
      <c r="APB719" s="37"/>
      <c r="APC719" s="37"/>
      <c r="APD719" s="37"/>
      <c r="APE719" s="37"/>
      <c r="APF719" s="37"/>
      <c r="APG719" s="37"/>
      <c r="APH719" s="37"/>
      <c r="API719" s="37"/>
      <c r="APJ719" s="37"/>
      <c r="APK719" s="37"/>
      <c r="APL719" s="37"/>
      <c r="APM719" s="37"/>
      <c r="APN719" s="37"/>
      <c r="APO719" s="37"/>
      <c r="APP719" s="37"/>
      <c r="APQ719" s="37"/>
      <c r="APR719" s="37"/>
      <c r="APS719" s="37"/>
      <c r="APT719" s="37"/>
      <c r="APU719" s="37"/>
      <c r="APV719" s="37"/>
      <c r="APW719" s="37"/>
      <c r="APX719" s="37"/>
      <c r="APY719" s="37"/>
      <c r="APZ719" s="37"/>
      <c r="AQA719" s="37"/>
      <c r="AQB719" s="37"/>
      <c r="AQC719" s="37"/>
      <c r="AQD719" s="37"/>
      <c r="AQE719" s="37"/>
      <c r="AQF719" s="37"/>
      <c r="AQG719" s="37"/>
      <c r="AQH719" s="37"/>
      <c r="AQI719" s="37"/>
      <c r="AQJ719" s="37"/>
      <c r="AQK719" s="37"/>
      <c r="AQL719" s="37"/>
      <c r="AQM719" s="37"/>
      <c r="AQN719" s="37"/>
      <c r="AQO719" s="37"/>
      <c r="AQP719" s="37"/>
      <c r="AQQ719" s="37"/>
      <c r="AQR719" s="37"/>
      <c r="AQS719" s="37"/>
      <c r="AQT719" s="37"/>
      <c r="AQU719" s="37"/>
      <c r="AQV719" s="37"/>
      <c r="AQW719" s="37"/>
      <c r="AQX719" s="37"/>
      <c r="AQY719" s="37"/>
      <c r="AQZ719" s="37"/>
      <c r="ARA719" s="37"/>
      <c r="ARB719" s="37"/>
      <c r="ARC719" s="37"/>
      <c r="ARD719" s="37"/>
      <c r="ARE719" s="37"/>
      <c r="ARF719" s="37"/>
      <c r="ARG719" s="37"/>
      <c r="ARH719" s="37"/>
      <c r="ARI719" s="37"/>
      <c r="ARJ719" s="37"/>
      <c r="ARK719" s="37"/>
      <c r="ARL719" s="37"/>
      <c r="ARM719" s="37"/>
      <c r="ARN719" s="37"/>
      <c r="ARO719" s="37"/>
      <c r="ARP719" s="37"/>
      <c r="ARQ719" s="37"/>
      <c r="ARR719" s="37"/>
      <c r="ARS719" s="37"/>
      <c r="ART719" s="37"/>
      <c r="ARU719" s="37"/>
      <c r="ARV719" s="37"/>
      <c r="ARW719" s="37"/>
      <c r="ARX719" s="37"/>
      <c r="ARY719" s="37"/>
      <c r="ARZ719" s="37"/>
      <c r="ASA719" s="37"/>
      <c r="ASB719" s="37"/>
      <c r="ASC719" s="37"/>
      <c r="ASD719" s="37"/>
      <c r="ASE719" s="37"/>
      <c r="ASF719" s="37"/>
      <c r="ASG719" s="37"/>
      <c r="ASH719" s="37"/>
      <c r="ASI719" s="37"/>
      <c r="ASJ719" s="37"/>
      <c r="ASK719" s="37"/>
      <c r="ASL719" s="37"/>
      <c r="ASM719" s="37"/>
      <c r="ASN719" s="37"/>
      <c r="ASO719" s="37"/>
      <c r="ASP719" s="37"/>
      <c r="ASQ719" s="37"/>
      <c r="ASR719" s="37"/>
      <c r="ASS719" s="37"/>
      <c r="AST719" s="37"/>
      <c r="ASU719" s="37"/>
      <c r="ASV719" s="37"/>
      <c r="ASW719" s="37"/>
      <c r="ASX719" s="37"/>
      <c r="ASY719" s="37"/>
      <c r="ASZ719" s="37"/>
      <c r="ATA719" s="37"/>
      <c r="ATB719" s="37"/>
      <c r="ATC719" s="37"/>
      <c r="ATD719" s="37"/>
      <c r="ATE719" s="37"/>
      <c r="ATF719" s="37"/>
      <c r="ATG719" s="37"/>
      <c r="ATH719" s="37"/>
      <c r="ATI719" s="37"/>
      <c r="ATJ719" s="37"/>
      <c r="ATK719" s="37"/>
      <c r="ATL719" s="37"/>
      <c r="ATM719" s="37"/>
      <c r="ATN719" s="37"/>
      <c r="ATO719" s="37"/>
      <c r="ATP719" s="37"/>
      <c r="ATQ719" s="37"/>
      <c r="ATR719" s="37"/>
      <c r="ATS719" s="37"/>
      <c r="ATT719" s="37"/>
      <c r="ATU719" s="37"/>
      <c r="ATV719" s="37"/>
      <c r="ATW719" s="37"/>
      <c r="ATX719" s="37"/>
      <c r="ATY719" s="37"/>
      <c r="ATZ719" s="37"/>
      <c r="AUA719" s="37"/>
      <c r="AUB719" s="37"/>
      <c r="AUC719" s="37"/>
      <c r="AUD719" s="37"/>
      <c r="AUE719" s="37"/>
      <c r="AUF719" s="37"/>
      <c r="AUG719" s="37"/>
      <c r="AUH719" s="37"/>
      <c r="AUI719" s="37"/>
      <c r="AUJ719" s="37"/>
      <c r="AUK719" s="37"/>
      <c r="AUL719" s="37"/>
      <c r="AUM719" s="37"/>
      <c r="AUN719" s="37"/>
      <c r="AUO719" s="37"/>
      <c r="AUP719" s="37"/>
      <c r="AUQ719" s="37"/>
      <c r="AUR719" s="37"/>
      <c r="AUS719" s="37"/>
      <c r="AUT719" s="37"/>
      <c r="AUU719" s="37"/>
      <c r="AUV719" s="37"/>
      <c r="AUW719" s="37"/>
      <c r="AUX719" s="37"/>
      <c r="AUY719" s="37"/>
      <c r="AUZ719" s="37"/>
      <c r="AVA719" s="37"/>
      <c r="AVB719" s="37"/>
      <c r="AVC719" s="37"/>
      <c r="AVD719" s="37"/>
      <c r="AVE719" s="37"/>
      <c r="AVF719" s="37"/>
      <c r="AVG719" s="37"/>
      <c r="AVH719" s="37"/>
      <c r="AVI719" s="37"/>
      <c r="AVJ719" s="37"/>
      <c r="AVK719" s="37"/>
      <c r="AVL719" s="37"/>
      <c r="AVM719" s="37"/>
      <c r="AVN719" s="37"/>
      <c r="AVO719" s="37"/>
      <c r="AVP719" s="37"/>
      <c r="AVQ719" s="37"/>
      <c r="AVR719" s="37"/>
      <c r="AVS719" s="37"/>
      <c r="AVT719" s="37"/>
      <c r="AVU719" s="37"/>
      <c r="AVV719" s="37"/>
      <c r="AVW719" s="37"/>
      <c r="AVX719" s="37"/>
      <c r="AVY719" s="37"/>
      <c r="AVZ719" s="37"/>
      <c r="AWA719" s="37"/>
      <c r="AWB719" s="37"/>
      <c r="AWC719" s="37"/>
      <c r="AWD719" s="37"/>
      <c r="AWE719" s="37"/>
      <c r="AWF719" s="37"/>
      <c r="AWG719" s="37"/>
      <c r="AWH719" s="37"/>
      <c r="AWI719" s="37"/>
      <c r="AWJ719" s="37"/>
      <c r="AWK719" s="37"/>
      <c r="AWL719" s="37"/>
      <c r="AWM719" s="37"/>
      <c r="AWN719" s="37"/>
      <c r="AWO719" s="37"/>
      <c r="AWP719" s="37"/>
      <c r="AWQ719" s="37"/>
      <c r="AWR719" s="37"/>
      <c r="AWS719" s="37"/>
      <c r="AWT719" s="37"/>
      <c r="AWU719" s="37"/>
      <c r="AWV719" s="37"/>
      <c r="AWW719" s="37"/>
      <c r="AWX719" s="37"/>
      <c r="AWY719" s="37"/>
      <c r="AWZ719" s="37"/>
      <c r="AXA719" s="37"/>
      <c r="AXB719" s="37"/>
      <c r="AXC719" s="37"/>
      <c r="AXD719" s="37"/>
      <c r="AXE719" s="37"/>
      <c r="AXF719" s="37"/>
      <c r="AXG719" s="37"/>
      <c r="AXH719" s="37"/>
      <c r="AXI719" s="37"/>
      <c r="AXJ719" s="37"/>
      <c r="AXK719" s="37"/>
      <c r="AXL719" s="37"/>
      <c r="AXM719" s="37"/>
      <c r="AXN719" s="37"/>
      <c r="AXO719" s="37"/>
      <c r="AXP719" s="37"/>
      <c r="AXQ719" s="37"/>
      <c r="AXR719" s="37"/>
      <c r="AXS719" s="37"/>
      <c r="AXT719" s="37"/>
      <c r="AXU719" s="37"/>
      <c r="AXV719" s="37"/>
      <c r="AXW719" s="37"/>
      <c r="AXX719" s="37"/>
      <c r="AXY719" s="37"/>
      <c r="AXZ719" s="37"/>
      <c r="AYA719" s="37"/>
      <c r="AYB719" s="37"/>
      <c r="AYC719" s="37"/>
      <c r="AYD719" s="37"/>
      <c r="AYE719" s="37"/>
      <c r="AYF719" s="37"/>
      <c r="AYG719" s="37"/>
      <c r="AYH719" s="37"/>
      <c r="AYI719" s="37"/>
      <c r="AYJ719" s="37"/>
      <c r="AYK719" s="37"/>
      <c r="AYL719" s="37"/>
      <c r="AYM719" s="37"/>
      <c r="AYN719" s="37"/>
      <c r="AYO719" s="37"/>
      <c r="AYP719" s="37"/>
      <c r="AYQ719" s="37"/>
      <c r="AYR719" s="37"/>
      <c r="AYS719" s="37"/>
      <c r="AYT719" s="37"/>
      <c r="AYU719" s="37"/>
      <c r="AYV719" s="37"/>
      <c r="AYW719" s="37"/>
      <c r="AYX719" s="37"/>
      <c r="AYY719" s="37"/>
      <c r="AYZ719" s="37"/>
      <c r="AZA719" s="37"/>
      <c r="AZB719" s="37"/>
      <c r="AZC719" s="37"/>
      <c r="AZD719" s="37"/>
      <c r="AZE719" s="37"/>
      <c r="AZF719" s="37"/>
      <c r="AZG719" s="37"/>
      <c r="AZH719" s="37"/>
      <c r="AZI719" s="37"/>
      <c r="AZJ719" s="37"/>
      <c r="AZK719" s="37"/>
      <c r="AZL719" s="37"/>
      <c r="AZM719" s="37"/>
      <c r="AZN719" s="37"/>
      <c r="AZO719" s="37"/>
      <c r="AZP719" s="37"/>
      <c r="AZQ719" s="37"/>
      <c r="AZR719" s="37"/>
      <c r="AZS719" s="37"/>
      <c r="AZT719" s="37"/>
      <c r="AZU719" s="37"/>
      <c r="AZV719" s="37"/>
      <c r="AZW719" s="37"/>
      <c r="AZX719" s="37"/>
      <c r="AZY719" s="37"/>
      <c r="AZZ719" s="37"/>
      <c r="BAA719" s="37"/>
      <c r="BAB719" s="37"/>
      <c r="BAC719" s="37"/>
      <c r="BAD719" s="37"/>
      <c r="BAE719" s="37"/>
      <c r="BAF719" s="37"/>
      <c r="BAG719" s="37"/>
      <c r="BAH719" s="37"/>
      <c r="BAI719" s="37"/>
      <c r="BAJ719" s="37"/>
      <c r="BAK719" s="37"/>
      <c r="BAL719" s="37"/>
      <c r="BAM719" s="37"/>
      <c r="BAN719" s="37"/>
      <c r="BAO719" s="37"/>
      <c r="BAP719" s="37"/>
      <c r="BAQ719" s="37"/>
      <c r="BAR719" s="37"/>
      <c r="BAS719" s="37"/>
      <c r="BAT719" s="37"/>
      <c r="BAU719" s="37"/>
      <c r="BAV719" s="37"/>
      <c r="BAW719" s="37"/>
      <c r="BAX719" s="37"/>
      <c r="BAY719" s="37"/>
      <c r="BAZ719" s="37"/>
      <c r="BBA719" s="37"/>
      <c r="BBB719" s="37"/>
      <c r="BBC719" s="37"/>
      <c r="BBD719" s="37"/>
      <c r="BBE719" s="37"/>
      <c r="BBF719" s="37"/>
      <c r="BBG719" s="37"/>
      <c r="BBH719" s="37"/>
      <c r="BBI719" s="37"/>
      <c r="BBJ719" s="37"/>
      <c r="BBK719" s="37"/>
      <c r="BBL719" s="37"/>
      <c r="BBM719" s="37"/>
      <c r="BBN719" s="37"/>
      <c r="BBO719" s="37"/>
      <c r="BBP719" s="37"/>
      <c r="BBQ719" s="37"/>
      <c r="BBR719" s="37"/>
      <c r="BBS719" s="37"/>
      <c r="BBT719" s="37"/>
      <c r="BBU719" s="37"/>
      <c r="BBV719" s="37"/>
      <c r="BBW719" s="37"/>
      <c r="BBX719" s="37"/>
      <c r="BBY719" s="37"/>
      <c r="BBZ719" s="37"/>
      <c r="BCA719" s="37"/>
      <c r="BCB719" s="37"/>
      <c r="BCC719" s="37"/>
      <c r="BCD719" s="37"/>
      <c r="BCE719" s="37"/>
      <c r="BCF719" s="37"/>
      <c r="BCG719" s="37"/>
      <c r="BCH719" s="37"/>
      <c r="BCI719" s="37"/>
      <c r="BCJ719" s="37"/>
      <c r="BCK719" s="37"/>
      <c r="BCL719" s="37"/>
      <c r="BCM719" s="37"/>
      <c r="BCN719" s="37"/>
      <c r="BCO719" s="37"/>
      <c r="BCP719" s="37"/>
      <c r="BCQ719" s="37"/>
      <c r="BCR719" s="37"/>
      <c r="BCS719" s="37"/>
      <c r="BCT719" s="37"/>
      <c r="BCU719" s="37"/>
      <c r="BCV719" s="37"/>
      <c r="BCW719" s="37"/>
      <c r="BCX719" s="37"/>
      <c r="BCY719" s="37"/>
      <c r="BCZ719" s="37"/>
      <c r="BDA719" s="37"/>
      <c r="BDB719" s="37"/>
      <c r="BDC719" s="37"/>
      <c r="BDD719" s="37"/>
      <c r="BDE719" s="37"/>
      <c r="BDF719" s="37"/>
      <c r="BDG719" s="37"/>
      <c r="BDH719" s="37"/>
      <c r="BDI719" s="37"/>
      <c r="BDJ719" s="37"/>
      <c r="BDK719" s="37"/>
      <c r="BDL719" s="37"/>
      <c r="BDM719" s="37"/>
      <c r="BDN719" s="37"/>
      <c r="BDO719" s="37"/>
      <c r="BDP719" s="37"/>
      <c r="BDQ719" s="37"/>
      <c r="BDR719" s="37"/>
      <c r="BDS719" s="37"/>
      <c r="BDT719" s="37"/>
      <c r="BDU719" s="37"/>
      <c r="BDV719" s="37"/>
      <c r="BDW719" s="37"/>
      <c r="BDX719" s="37"/>
      <c r="BDY719" s="37"/>
      <c r="BDZ719" s="37"/>
      <c r="BEA719" s="37"/>
      <c r="BEB719" s="37"/>
      <c r="BEC719" s="37"/>
      <c r="BED719" s="37"/>
      <c r="BEE719" s="37"/>
      <c r="BEF719" s="37"/>
      <c r="BEG719" s="37"/>
      <c r="BEH719" s="37"/>
      <c r="BEI719" s="37"/>
      <c r="BEJ719" s="37"/>
      <c r="BEK719" s="37"/>
      <c r="BEL719" s="37"/>
      <c r="BEM719" s="37"/>
      <c r="BEN719" s="37"/>
      <c r="BEO719" s="37"/>
      <c r="BEP719" s="37"/>
      <c r="BEQ719" s="37"/>
      <c r="BER719" s="37"/>
      <c r="BES719" s="37"/>
      <c r="BET719" s="37"/>
      <c r="BEU719" s="37"/>
      <c r="BEV719" s="37"/>
      <c r="BEW719" s="37"/>
      <c r="BEX719" s="37"/>
      <c r="BEY719" s="37"/>
      <c r="BEZ719" s="37"/>
      <c r="BFA719" s="37"/>
      <c r="BFB719" s="37"/>
      <c r="BFC719" s="37"/>
      <c r="BFD719" s="37"/>
      <c r="BFE719" s="37"/>
      <c r="BFF719" s="37"/>
      <c r="BFG719" s="37"/>
      <c r="BFH719" s="37"/>
      <c r="BFI719" s="37"/>
      <c r="BFJ719" s="37"/>
      <c r="BFK719" s="37"/>
      <c r="BFL719" s="37"/>
      <c r="BFM719" s="37"/>
      <c r="BFN719" s="37"/>
      <c r="BFO719" s="37"/>
      <c r="BFP719" s="37"/>
      <c r="BFQ719" s="37"/>
      <c r="BFR719" s="37"/>
      <c r="BFS719" s="37"/>
      <c r="BFT719" s="37"/>
      <c r="BFU719" s="37"/>
      <c r="BFV719" s="37"/>
      <c r="BFW719" s="37"/>
      <c r="BFX719" s="37"/>
      <c r="BFY719" s="37"/>
      <c r="BFZ719" s="37"/>
      <c r="BGA719" s="37"/>
      <c r="BGB719" s="37"/>
      <c r="BGC719" s="37"/>
      <c r="BGD719" s="37"/>
      <c r="BGE719" s="37"/>
      <c r="BGF719" s="37"/>
      <c r="BGG719" s="37"/>
      <c r="BGH719" s="37"/>
      <c r="BGI719" s="37"/>
      <c r="BGJ719" s="37"/>
      <c r="BGK719" s="37"/>
      <c r="BGL719" s="37"/>
      <c r="BGM719" s="37"/>
      <c r="BGN719" s="37"/>
      <c r="BGO719" s="37"/>
      <c r="BGP719" s="37"/>
      <c r="BGQ719" s="37"/>
      <c r="BGR719" s="37"/>
      <c r="BGS719" s="37"/>
      <c r="BGT719" s="37"/>
      <c r="BGU719" s="37"/>
      <c r="BGV719" s="37"/>
      <c r="BGW719" s="37"/>
      <c r="BGX719" s="37"/>
      <c r="BGY719" s="37"/>
      <c r="BGZ719" s="37"/>
      <c r="BHA719" s="37"/>
      <c r="BHB719" s="37"/>
      <c r="BHC719" s="37"/>
      <c r="BHD719" s="37"/>
      <c r="BHE719" s="37"/>
      <c r="BHF719" s="37"/>
      <c r="BHG719" s="37"/>
      <c r="BHH719" s="37"/>
      <c r="BHI719" s="37"/>
      <c r="BHJ719" s="37"/>
      <c r="BHK719" s="37"/>
      <c r="BHL719" s="37"/>
      <c r="BHM719" s="37"/>
      <c r="BHN719" s="37"/>
      <c r="BHO719" s="37"/>
      <c r="BHP719" s="37"/>
      <c r="BHQ719" s="37"/>
      <c r="BHR719" s="37"/>
      <c r="BHS719" s="37"/>
      <c r="BHT719" s="37"/>
      <c r="BHU719" s="37"/>
      <c r="BHV719" s="37"/>
      <c r="BHW719" s="37"/>
      <c r="BHX719" s="37"/>
      <c r="BHY719" s="37"/>
      <c r="BHZ719" s="37"/>
      <c r="BIA719" s="37"/>
      <c r="BIB719" s="37"/>
      <c r="BIC719" s="37"/>
      <c r="BID719" s="37"/>
      <c r="BIE719" s="37"/>
      <c r="BIF719" s="37"/>
      <c r="BIG719" s="37"/>
      <c r="BIH719" s="37"/>
      <c r="BII719" s="37"/>
      <c r="BIJ719" s="37"/>
      <c r="BIK719" s="37"/>
      <c r="BIL719" s="37"/>
      <c r="BIM719" s="37"/>
      <c r="BIN719" s="37"/>
      <c r="BIO719" s="37"/>
      <c r="BIP719" s="37"/>
      <c r="BIQ719" s="37"/>
      <c r="BIR719" s="37"/>
      <c r="BIS719" s="37"/>
      <c r="BIT719" s="37"/>
      <c r="BIU719" s="37"/>
      <c r="BIV719" s="37"/>
      <c r="BIW719" s="37"/>
      <c r="BIX719" s="37"/>
      <c r="BIY719" s="37"/>
      <c r="BIZ719" s="37"/>
      <c r="BJA719" s="37"/>
      <c r="BJB719" s="37"/>
      <c r="BJC719" s="37"/>
      <c r="BJD719" s="37"/>
      <c r="BJE719" s="37"/>
      <c r="BJF719" s="37"/>
      <c r="BJG719" s="37"/>
      <c r="BJH719" s="37"/>
      <c r="BJI719" s="37"/>
      <c r="BJJ719" s="37"/>
      <c r="BJK719" s="37"/>
      <c r="BJL719" s="37"/>
      <c r="BJM719" s="37"/>
      <c r="BJN719" s="37"/>
      <c r="BJO719" s="37"/>
      <c r="BJP719" s="37"/>
      <c r="BJQ719" s="37"/>
      <c r="BJR719" s="37"/>
      <c r="BJS719" s="37"/>
      <c r="BJT719" s="37"/>
      <c r="BJU719" s="37"/>
      <c r="BJV719" s="37"/>
      <c r="BJW719" s="37"/>
      <c r="BJX719" s="37"/>
      <c r="BJY719" s="37"/>
      <c r="BJZ719" s="37"/>
      <c r="BKA719" s="37"/>
      <c r="BKB719" s="37"/>
      <c r="BKC719" s="37"/>
      <c r="BKD719" s="37"/>
      <c r="BKE719" s="37"/>
      <c r="BKF719" s="37"/>
      <c r="BKG719" s="37"/>
      <c r="BKH719" s="37"/>
      <c r="BKI719" s="37"/>
      <c r="BKJ719" s="37"/>
      <c r="BKK719" s="37"/>
      <c r="BKL719" s="37"/>
      <c r="BKM719" s="37"/>
      <c r="BKN719" s="37"/>
      <c r="BKO719" s="37"/>
      <c r="BKP719" s="37"/>
      <c r="BKQ719" s="37"/>
      <c r="BKR719" s="37"/>
      <c r="BKS719" s="37"/>
      <c r="BKT719" s="37"/>
      <c r="BKU719" s="37"/>
      <c r="BKV719" s="37"/>
      <c r="BKW719" s="37"/>
      <c r="BKX719" s="37"/>
      <c r="BKY719" s="37"/>
      <c r="BKZ719" s="37"/>
      <c r="BLA719" s="37"/>
      <c r="BLB719" s="37"/>
      <c r="BLC719" s="37"/>
      <c r="BLD719" s="37"/>
      <c r="BLE719" s="37"/>
      <c r="BLF719" s="37"/>
      <c r="BLG719" s="37"/>
      <c r="BLH719" s="37"/>
      <c r="BLI719" s="37"/>
      <c r="BLJ719" s="37"/>
      <c r="BLK719" s="37"/>
      <c r="BLL719" s="37"/>
      <c r="BLM719" s="37"/>
      <c r="BLN719" s="37"/>
      <c r="BLO719" s="37"/>
      <c r="BLP719" s="37"/>
      <c r="BLQ719" s="37"/>
      <c r="BLR719" s="37"/>
      <c r="BLS719" s="37"/>
      <c r="BLT719" s="37"/>
      <c r="BLU719" s="37"/>
      <c r="BLV719" s="37"/>
      <c r="BLW719" s="37"/>
      <c r="BLX719" s="37"/>
      <c r="BLY719" s="37"/>
      <c r="BLZ719" s="37"/>
      <c r="BMA719" s="37"/>
      <c r="BMB719" s="37"/>
      <c r="BMC719" s="37"/>
      <c r="BMD719" s="37"/>
      <c r="BME719" s="37"/>
      <c r="BMF719" s="37"/>
      <c r="BMG719" s="37"/>
      <c r="BMH719" s="37"/>
      <c r="BMI719" s="37"/>
      <c r="BMJ719" s="37"/>
      <c r="BMK719" s="37"/>
      <c r="BML719" s="37"/>
      <c r="BMM719" s="37"/>
      <c r="BMN719" s="37"/>
      <c r="BMO719" s="37"/>
      <c r="BMP719" s="37"/>
      <c r="BMQ719" s="37"/>
      <c r="BMR719" s="37"/>
      <c r="BMS719" s="37"/>
      <c r="BMT719" s="37"/>
      <c r="BMU719" s="37"/>
      <c r="BMV719" s="37"/>
      <c r="BMW719" s="37"/>
      <c r="BMX719" s="37"/>
      <c r="BMY719" s="37"/>
      <c r="BMZ719" s="37"/>
      <c r="BNA719" s="37"/>
      <c r="BNB719" s="37"/>
      <c r="BNC719" s="37"/>
      <c r="BND719" s="37"/>
      <c r="BNE719" s="37"/>
      <c r="BNF719" s="37"/>
      <c r="BNG719" s="37"/>
      <c r="BNH719" s="37"/>
      <c r="BNI719" s="37"/>
      <c r="BNJ719" s="37"/>
      <c r="BNK719" s="37"/>
      <c r="BNL719" s="37"/>
      <c r="BNM719" s="37"/>
      <c r="BNN719" s="37"/>
      <c r="BNO719" s="37"/>
      <c r="BNP719" s="37"/>
      <c r="BNQ719" s="37"/>
      <c r="BNR719" s="37"/>
      <c r="BNS719" s="37"/>
      <c r="BNT719" s="37"/>
      <c r="BNU719" s="37"/>
      <c r="BNV719" s="37"/>
      <c r="BNW719" s="37"/>
      <c r="BNX719" s="37"/>
      <c r="BNY719" s="37"/>
      <c r="BNZ719" s="37"/>
      <c r="BOA719" s="37"/>
      <c r="BOB719" s="37"/>
      <c r="BOC719" s="37"/>
      <c r="BOD719" s="37"/>
      <c r="BOE719" s="37"/>
      <c r="BOF719" s="37"/>
      <c r="BOG719" s="37"/>
      <c r="BOH719" s="37"/>
      <c r="BOI719" s="37"/>
      <c r="BOJ719" s="37"/>
      <c r="BOK719" s="37"/>
      <c r="BOL719" s="37"/>
      <c r="BOM719" s="37"/>
      <c r="BON719" s="37"/>
      <c r="BOO719" s="37"/>
      <c r="BOP719" s="37"/>
      <c r="BOQ719" s="37"/>
      <c r="BOR719" s="37"/>
      <c r="BOS719" s="37"/>
      <c r="BOT719" s="37"/>
      <c r="BOU719" s="37"/>
      <c r="BOV719" s="37"/>
      <c r="BOW719" s="37"/>
      <c r="BOX719" s="37"/>
      <c r="BOY719" s="37"/>
      <c r="BOZ719" s="37"/>
      <c r="BPA719" s="37"/>
      <c r="BPB719" s="37"/>
      <c r="BPC719" s="37"/>
      <c r="BPD719" s="37"/>
      <c r="BPE719" s="37"/>
      <c r="BPF719" s="37"/>
      <c r="BPG719" s="37"/>
      <c r="BPH719" s="37"/>
      <c r="BPI719" s="37"/>
      <c r="BPJ719" s="37"/>
      <c r="BPK719" s="37"/>
      <c r="BPL719" s="37"/>
      <c r="BPM719" s="37"/>
      <c r="BPN719" s="37"/>
      <c r="BPO719" s="37"/>
      <c r="BPP719" s="37"/>
      <c r="BPQ719" s="37"/>
      <c r="BPR719" s="37"/>
      <c r="BPS719" s="37"/>
      <c r="BPT719" s="37"/>
      <c r="BPU719" s="37"/>
      <c r="BPV719" s="37"/>
      <c r="BPW719" s="37"/>
      <c r="BPX719" s="37"/>
      <c r="BPY719" s="37"/>
      <c r="BPZ719" s="37"/>
      <c r="BQA719" s="37"/>
      <c r="BQB719" s="37"/>
      <c r="BQC719" s="37"/>
      <c r="BQD719" s="37"/>
      <c r="BQE719" s="37"/>
      <c r="BQF719" s="37"/>
      <c r="BQG719" s="37"/>
      <c r="BQH719" s="37"/>
      <c r="BQI719" s="37"/>
      <c r="BQJ719" s="37"/>
      <c r="BQK719" s="37"/>
      <c r="BQL719" s="37"/>
      <c r="BQM719" s="37"/>
      <c r="BQN719" s="37"/>
      <c r="BQO719" s="37"/>
      <c r="BQP719" s="37"/>
      <c r="BQQ719" s="37"/>
      <c r="BQR719" s="37"/>
      <c r="BQS719" s="37"/>
      <c r="BQT719" s="37"/>
      <c r="BQU719" s="37"/>
      <c r="BQV719" s="37"/>
      <c r="BQW719" s="37"/>
      <c r="BQX719" s="37"/>
      <c r="BQY719" s="37"/>
      <c r="BQZ719" s="37"/>
      <c r="BRA719" s="37"/>
      <c r="BRB719" s="37"/>
      <c r="BRC719" s="37"/>
      <c r="BRD719" s="37"/>
      <c r="BRE719" s="37"/>
      <c r="BRF719" s="37"/>
      <c r="BRG719" s="37"/>
      <c r="BRH719" s="37"/>
      <c r="BRI719" s="37"/>
      <c r="BRJ719" s="37"/>
      <c r="BRK719" s="37"/>
      <c r="BRL719" s="37"/>
      <c r="BRM719" s="37"/>
      <c r="BRN719" s="37"/>
      <c r="BRO719" s="37"/>
      <c r="BRP719" s="37"/>
      <c r="BRQ719" s="37"/>
      <c r="BRR719" s="37"/>
      <c r="BRS719" s="37"/>
      <c r="BRT719" s="37"/>
      <c r="BRU719" s="37"/>
      <c r="BRV719" s="37"/>
      <c r="BRW719" s="37"/>
      <c r="BRX719" s="37"/>
      <c r="BRY719" s="37"/>
      <c r="BRZ719" s="37"/>
      <c r="BSA719" s="37"/>
      <c r="BSB719" s="37"/>
      <c r="BSC719" s="37"/>
      <c r="BSD719" s="37"/>
      <c r="BSE719" s="37"/>
      <c r="BSF719" s="37"/>
      <c r="BSG719" s="37"/>
      <c r="BSH719" s="37"/>
      <c r="BSI719" s="37"/>
      <c r="BSJ719" s="37"/>
      <c r="BSK719" s="37"/>
      <c r="BSL719" s="37"/>
      <c r="BSM719" s="37"/>
      <c r="BSN719" s="37"/>
      <c r="BSO719" s="37"/>
      <c r="BSP719" s="37"/>
      <c r="BSQ719" s="37"/>
      <c r="BSR719" s="37"/>
      <c r="BSS719" s="37"/>
      <c r="BST719" s="37"/>
      <c r="BSU719" s="37"/>
      <c r="BSV719" s="37"/>
      <c r="BSW719" s="37"/>
      <c r="BSX719" s="37"/>
      <c r="BSY719" s="37"/>
      <c r="BSZ719" s="37"/>
      <c r="BTA719" s="37"/>
      <c r="BTB719" s="37"/>
      <c r="BTC719" s="37"/>
      <c r="BTD719" s="37"/>
      <c r="BTE719" s="37"/>
      <c r="BTF719" s="37"/>
      <c r="BTG719" s="37"/>
      <c r="BTH719" s="37"/>
      <c r="BTI719" s="37"/>
      <c r="BTJ719" s="37"/>
      <c r="BTK719" s="37"/>
      <c r="BTL719" s="37"/>
      <c r="BTM719" s="37"/>
      <c r="BTN719" s="37"/>
      <c r="BTO719" s="37"/>
      <c r="BTP719" s="37"/>
      <c r="BTQ719" s="37"/>
      <c r="BTR719" s="37"/>
      <c r="BTS719" s="37"/>
      <c r="BTT719" s="37"/>
      <c r="BTU719" s="37"/>
      <c r="BTV719" s="37"/>
      <c r="BTW719" s="37"/>
      <c r="BTX719" s="37"/>
      <c r="BTY719" s="37"/>
      <c r="BTZ719" s="37"/>
      <c r="BUA719" s="37"/>
      <c r="BUB719" s="37"/>
      <c r="BUC719" s="37"/>
      <c r="BUD719" s="37"/>
      <c r="BUE719" s="37"/>
      <c r="BUF719" s="37"/>
      <c r="BUG719" s="37"/>
      <c r="BUH719" s="37"/>
      <c r="BUI719" s="37"/>
      <c r="BUJ719" s="37"/>
      <c r="BUK719" s="37"/>
      <c r="BUL719" s="37"/>
      <c r="BUM719" s="37"/>
      <c r="BUN719" s="37"/>
      <c r="BUO719" s="37"/>
      <c r="BUP719" s="37"/>
      <c r="BUQ719" s="37"/>
      <c r="BUR719" s="37"/>
      <c r="BUS719" s="37"/>
      <c r="BUT719" s="37"/>
      <c r="BUU719" s="37"/>
      <c r="BUV719" s="37"/>
      <c r="BUW719" s="37"/>
      <c r="BUX719" s="37"/>
      <c r="BUY719" s="37"/>
      <c r="BUZ719" s="37"/>
      <c r="BVA719" s="37"/>
      <c r="BVB719" s="37"/>
      <c r="BVC719" s="37"/>
      <c r="BVD719" s="37"/>
      <c r="BVE719" s="37"/>
      <c r="BVF719" s="37"/>
      <c r="BVG719" s="37"/>
      <c r="BVH719" s="37"/>
      <c r="BVI719" s="37"/>
      <c r="BVJ719" s="37"/>
      <c r="BVK719" s="37"/>
      <c r="BVL719" s="37"/>
      <c r="BVM719" s="37"/>
      <c r="BVN719" s="37"/>
      <c r="BVO719" s="37"/>
      <c r="BVP719" s="37"/>
      <c r="BVQ719" s="37"/>
      <c r="BVR719" s="37"/>
      <c r="BVS719" s="37"/>
      <c r="BVT719" s="37"/>
      <c r="BVU719" s="37"/>
      <c r="BVV719" s="37"/>
      <c r="BVW719" s="37"/>
      <c r="BVX719" s="37"/>
      <c r="BVY719" s="37"/>
      <c r="BVZ719" s="37"/>
      <c r="BWA719" s="37"/>
      <c r="BWB719" s="37"/>
      <c r="BWC719" s="37"/>
      <c r="BWD719" s="37"/>
      <c r="BWE719" s="37"/>
      <c r="BWF719" s="37"/>
      <c r="BWG719" s="37"/>
      <c r="BWH719" s="37"/>
      <c r="BWI719" s="37"/>
      <c r="BWJ719" s="37"/>
      <c r="BWK719" s="37"/>
      <c r="BWL719" s="37"/>
      <c r="BWM719" s="37"/>
      <c r="BWN719" s="37"/>
      <c r="BWO719" s="37"/>
      <c r="BWP719" s="37"/>
      <c r="BWQ719" s="37"/>
      <c r="BWR719" s="37"/>
      <c r="BWS719" s="37"/>
      <c r="BWT719" s="37"/>
      <c r="BWU719" s="37"/>
      <c r="BWV719" s="37"/>
      <c r="BWW719" s="37"/>
      <c r="BWX719" s="37"/>
      <c r="BWY719" s="37"/>
      <c r="BWZ719" s="37"/>
      <c r="BXA719" s="37"/>
      <c r="BXB719" s="37"/>
      <c r="BXC719" s="37"/>
      <c r="BXD719" s="37"/>
      <c r="BXE719" s="37"/>
      <c r="BXF719" s="37"/>
      <c r="BXG719" s="37"/>
      <c r="BXH719" s="37"/>
      <c r="BXI719" s="37"/>
      <c r="BXJ719" s="37"/>
      <c r="BXK719" s="37"/>
      <c r="BXL719" s="37"/>
      <c r="BXM719" s="37"/>
      <c r="BXN719" s="37"/>
      <c r="BXO719" s="37"/>
      <c r="BXP719" s="37"/>
      <c r="BXQ719" s="37"/>
      <c r="BXR719" s="37"/>
      <c r="BXS719" s="37"/>
      <c r="BXT719" s="37"/>
      <c r="BXU719" s="37"/>
      <c r="BXV719" s="37"/>
      <c r="BXW719" s="37"/>
      <c r="BXX719" s="37"/>
      <c r="BXY719" s="37"/>
      <c r="BXZ719" s="37"/>
      <c r="BYA719" s="37"/>
      <c r="BYB719" s="37"/>
      <c r="BYC719" s="37"/>
      <c r="BYD719" s="37"/>
      <c r="BYE719" s="37"/>
      <c r="BYF719" s="37"/>
      <c r="BYG719" s="37"/>
      <c r="BYH719" s="37"/>
      <c r="BYI719" s="37"/>
      <c r="BYJ719" s="37"/>
      <c r="BYK719" s="37"/>
      <c r="BYL719" s="37"/>
      <c r="BYM719" s="37"/>
      <c r="BYN719" s="37"/>
      <c r="BYO719" s="37"/>
      <c r="BYP719" s="37"/>
      <c r="BYQ719" s="37"/>
      <c r="BYR719" s="37"/>
      <c r="BYS719" s="37"/>
      <c r="BYT719" s="37"/>
      <c r="BYU719" s="37"/>
      <c r="BYV719" s="37"/>
      <c r="BYW719" s="37"/>
      <c r="BYX719" s="37"/>
      <c r="BYY719" s="37"/>
      <c r="BYZ719" s="37"/>
      <c r="BZA719" s="37"/>
      <c r="BZB719" s="37"/>
      <c r="BZC719" s="37"/>
      <c r="BZD719" s="37"/>
      <c r="BZE719" s="37"/>
      <c r="BZF719" s="37"/>
      <c r="BZG719" s="37"/>
      <c r="BZH719" s="37"/>
      <c r="BZI719" s="37"/>
      <c r="BZJ719" s="37"/>
      <c r="BZK719" s="37"/>
      <c r="BZL719" s="37"/>
      <c r="BZM719" s="37"/>
      <c r="BZN719" s="37"/>
      <c r="BZO719" s="37"/>
      <c r="BZP719" s="37"/>
      <c r="BZQ719" s="37"/>
      <c r="BZR719" s="37"/>
      <c r="BZS719" s="37"/>
      <c r="BZT719" s="37"/>
      <c r="BZU719" s="37"/>
      <c r="BZV719" s="37"/>
      <c r="BZW719" s="37"/>
      <c r="BZX719" s="37"/>
      <c r="BZY719" s="37"/>
      <c r="BZZ719" s="37"/>
      <c r="CAA719" s="37"/>
      <c r="CAB719" s="37"/>
      <c r="CAC719" s="37"/>
      <c r="CAD719" s="37"/>
      <c r="CAE719" s="37"/>
      <c r="CAF719" s="37"/>
      <c r="CAG719" s="37"/>
      <c r="CAH719" s="37"/>
      <c r="CAI719" s="37"/>
      <c r="CAJ719" s="37"/>
      <c r="CAK719" s="37"/>
      <c r="CAL719" s="37"/>
      <c r="CAM719" s="37"/>
      <c r="CAN719" s="37"/>
      <c r="CAO719" s="37"/>
      <c r="CAP719" s="37"/>
      <c r="CAQ719" s="37"/>
      <c r="CAR719" s="37"/>
      <c r="CAS719" s="37"/>
      <c r="CAT719" s="37"/>
      <c r="CAU719" s="37"/>
      <c r="CAV719" s="37"/>
      <c r="CAW719" s="37"/>
      <c r="CAX719" s="37"/>
      <c r="CAY719" s="37"/>
      <c r="CAZ719" s="37"/>
      <c r="CBA719" s="37"/>
      <c r="CBB719" s="37"/>
      <c r="CBC719" s="37"/>
      <c r="CBD719" s="37"/>
      <c r="CBE719" s="37"/>
      <c r="CBF719" s="37"/>
      <c r="CBG719" s="37"/>
      <c r="CBH719" s="37"/>
      <c r="CBI719" s="37"/>
      <c r="CBJ719" s="37"/>
      <c r="CBK719" s="37"/>
      <c r="CBL719" s="37"/>
      <c r="CBM719" s="37"/>
      <c r="CBN719" s="37"/>
      <c r="CBO719" s="37"/>
      <c r="CBP719" s="37"/>
      <c r="CBQ719" s="37"/>
      <c r="CBR719" s="37"/>
      <c r="CBS719" s="37"/>
      <c r="CBT719" s="37"/>
      <c r="CBU719" s="37"/>
      <c r="CBV719" s="37"/>
      <c r="CBW719" s="37"/>
      <c r="CBX719" s="37"/>
      <c r="CBY719" s="37"/>
      <c r="CBZ719" s="37"/>
      <c r="CCA719" s="37"/>
      <c r="CCB719" s="37"/>
      <c r="CCC719" s="37"/>
      <c r="CCD719" s="37"/>
      <c r="CCE719" s="37"/>
      <c r="CCF719" s="37"/>
      <c r="CCG719" s="37"/>
      <c r="CCH719" s="37"/>
      <c r="CCI719" s="37"/>
      <c r="CCJ719" s="37"/>
      <c r="CCK719" s="37"/>
      <c r="CCL719" s="37"/>
      <c r="CCM719" s="37"/>
      <c r="CCN719" s="37"/>
      <c r="CCO719" s="37"/>
      <c r="CCP719" s="37"/>
      <c r="CCQ719" s="37"/>
      <c r="CCR719" s="37"/>
      <c r="CCS719" s="37"/>
      <c r="CCT719" s="37"/>
      <c r="CCU719" s="37"/>
      <c r="CCV719" s="37"/>
      <c r="CCW719" s="37"/>
      <c r="CCX719" s="37"/>
      <c r="CCY719" s="37"/>
      <c r="CCZ719" s="37"/>
      <c r="CDA719" s="37"/>
      <c r="CDB719" s="37"/>
      <c r="CDC719" s="37"/>
      <c r="CDD719" s="37"/>
      <c r="CDE719" s="37"/>
      <c r="CDF719" s="37"/>
      <c r="CDG719" s="37"/>
      <c r="CDH719" s="37"/>
      <c r="CDI719" s="37"/>
      <c r="CDJ719" s="37"/>
      <c r="CDK719" s="37"/>
      <c r="CDL719" s="37"/>
      <c r="CDM719" s="37"/>
      <c r="CDN719" s="37"/>
      <c r="CDO719" s="37"/>
      <c r="CDP719" s="37"/>
      <c r="CDQ719" s="37"/>
      <c r="CDR719" s="37"/>
      <c r="CDS719" s="37"/>
      <c r="CDT719" s="37"/>
      <c r="CDU719" s="37"/>
      <c r="CDV719" s="37"/>
      <c r="CDW719" s="37"/>
      <c r="CDX719" s="37"/>
      <c r="CDY719" s="37"/>
      <c r="CDZ719" s="37"/>
      <c r="CEA719" s="37"/>
      <c r="CEB719" s="37"/>
      <c r="CEC719" s="37"/>
      <c r="CED719" s="37"/>
      <c r="CEE719" s="37"/>
      <c r="CEF719" s="37"/>
      <c r="CEG719" s="37"/>
      <c r="CEH719" s="37"/>
      <c r="CEI719" s="37"/>
      <c r="CEJ719" s="37"/>
      <c r="CEK719" s="37"/>
      <c r="CEL719" s="37"/>
      <c r="CEM719" s="37"/>
      <c r="CEN719" s="37"/>
      <c r="CEO719" s="37"/>
      <c r="CEP719" s="37"/>
      <c r="CEQ719" s="37"/>
      <c r="CER719" s="37"/>
      <c r="CES719" s="37"/>
      <c r="CET719" s="37"/>
      <c r="CEU719" s="37"/>
      <c r="CEV719" s="37"/>
      <c r="CEW719" s="37"/>
      <c r="CEX719" s="37"/>
      <c r="CEY719" s="37"/>
      <c r="CEZ719" s="37"/>
      <c r="CFA719" s="37"/>
      <c r="CFB719" s="37"/>
      <c r="CFC719" s="37"/>
      <c r="CFD719" s="37"/>
      <c r="CFE719" s="37"/>
      <c r="CFF719" s="37"/>
      <c r="CFG719" s="37"/>
      <c r="CFH719" s="37"/>
      <c r="CFI719" s="37"/>
      <c r="CFJ719" s="37"/>
      <c r="CFK719" s="37"/>
      <c r="CFL719" s="37"/>
      <c r="CFM719" s="37"/>
      <c r="CFN719" s="37"/>
      <c r="CFO719" s="37"/>
      <c r="CFP719" s="37"/>
      <c r="CFQ719" s="37"/>
      <c r="CFR719" s="37"/>
      <c r="CFS719" s="37"/>
      <c r="CFT719" s="37"/>
      <c r="CFU719" s="37"/>
      <c r="CFV719" s="37"/>
      <c r="CFW719" s="37"/>
      <c r="CFX719" s="37"/>
      <c r="CFY719" s="37"/>
      <c r="CFZ719" s="37"/>
      <c r="CGA719" s="37"/>
      <c r="CGB719" s="37"/>
      <c r="CGC719" s="37"/>
      <c r="CGD719" s="37"/>
      <c r="CGE719" s="37"/>
      <c r="CGF719" s="37"/>
      <c r="CGG719" s="37"/>
      <c r="CGH719" s="37"/>
      <c r="CGI719" s="37"/>
      <c r="CGJ719" s="37"/>
      <c r="CGK719" s="37"/>
      <c r="CGL719" s="37"/>
      <c r="CGM719" s="37"/>
      <c r="CGN719" s="37"/>
      <c r="CGO719" s="37"/>
      <c r="CGP719" s="37"/>
      <c r="CGQ719" s="37"/>
      <c r="CGR719" s="37"/>
      <c r="CGS719" s="37"/>
      <c r="CGT719" s="37"/>
      <c r="CGU719" s="37"/>
      <c r="CGV719" s="37"/>
      <c r="CGW719" s="37"/>
      <c r="CGX719" s="37"/>
      <c r="CGY719" s="37"/>
      <c r="CGZ719" s="37"/>
      <c r="CHA719" s="37"/>
      <c r="CHB719" s="37"/>
      <c r="CHC719" s="37"/>
      <c r="CHD719" s="37"/>
      <c r="CHE719" s="37"/>
      <c r="CHF719" s="37"/>
      <c r="CHG719" s="37"/>
      <c r="CHH719" s="37"/>
      <c r="CHI719" s="37"/>
      <c r="CHJ719" s="37"/>
      <c r="CHK719" s="37"/>
      <c r="CHL719" s="37"/>
      <c r="CHM719" s="37"/>
      <c r="CHN719" s="37"/>
      <c r="CHO719" s="37"/>
      <c r="CHP719" s="37"/>
      <c r="CHQ719" s="37"/>
      <c r="CHR719" s="37"/>
      <c r="CHS719" s="37"/>
      <c r="CHT719" s="37"/>
      <c r="CHU719" s="37"/>
      <c r="CHV719" s="37"/>
      <c r="CHW719" s="37"/>
      <c r="CHX719" s="37"/>
      <c r="CHY719" s="37"/>
      <c r="CHZ719" s="37"/>
      <c r="CIA719" s="37"/>
      <c r="CIB719" s="37"/>
      <c r="CIC719" s="37"/>
      <c r="CID719" s="37"/>
      <c r="CIE719" s="37"/>
      <c r="CIF719" s="37"/>
      <c r="CIG719" s="37"/>
      <c r="CIH719" s="37"/>
      <c r="CII719" s="37"/>
      <c r="CIJ719" s="37"/>
      <c r="CIK719" s="37"/>
      <c r="CIL719" s="37"/>
      <c r="CIM719" s="37"/>
      <c r="CIN719" s="37"/>
      <c r="CIO719" s="37"/>
      <c r="CIP719" s="37"/>
      <c r="CIQ719" s="37"/>
      <c r="CIR719" s="37"/>
      <c r="CIS719" s="37"/>
      <c r="CIT719" s="37"/>
      <c r="CIU719" s="37"/>
      <c r="CIV719" s="37"/>
      <c r="CIW719" s="37"/>
      <c r="CIX719" s="37"/>
      <c r="CIY719" s="37"/>
      <c r="CIZ719" s="37"/>
      <c r="CJA719" s="37"/>
      <c r="CJB719" s="37"/>
      <c r="CJC719" s="37"/>
      <c r="CJD719" s="37"/>
      <c r="CJE719" s="37"/>
      <c r="CJF719" s="37"/>
      <c r="CJG719" s="37"/>
      <c r="CJH719" s="37"/>
      <c r="CJI719" s="37"/>
      <c r="CJJ719" s="37"/>
      <c r="CJK719" s="37"/>
      <c r="CJL719" s="37"/>
      <c r="CJM719" s="37"/>
      <c r="CJN719" s="37"/>
      <c r="CJO719" s="37"/>
      <c r="CJP719" s="37"/>
      <c r="CJQ719" s="37"/>
      <c r="CJR719" s="37"/>
      <c r="CJS719" s="37"/>
      <c r="CJT719" s="37"/>
      <c r="CJU719" s="37"/>
      <c r="CJV719" s="37"/>
      <c r="CJW719" s="37"/>
      <c r="CJX719" s="37"/>
      <c r="CJY719" s="37"/>
      <c r="CJZ719" s="37"/>
      <c r="CKA719" s="37"/>
      <c r="CKB719" s="37"/>
      <c r="CKC719" s="37"/>
      <c r="CKD719" s="37"/>
      <c r="CKE719" s="37"/>
      <c r="CKF719" s="37"/>
      <c r="CKG719" s="37"/>
      <c r="CKH719" s="37"/>
      <c r="CKI719" s="37"/>
      <c r="CKJ719" s="37"/>
      <c r="CKK719" s="37"/>
      <c r="CKL719" s="37"/>
      <c r="CKM719" s="37"/>
      <c r="CKN719" s="37"/>
      <c r="CKO719" s="37"/>
      <c r="CKP719" s="37"/>
      <c r="CKQ719" s="37"/>
      <c r="CKR719" s="37"/>
      <c r="CKS719" s="37"/>
      <c r="CKT719" s="37"/>
      <c r="CKU719" s="37"/>
      <c r="CKV719" s="37"/>
      <c r="CKW719" s="37"/>
      <c r="CKX719" s="37"/>
      <c r="CKY719" s="37"/>
      <c r="CKZ719" s="37"/>
      <c r="CLA719" s="37"/>
      <c r="CLB719" s="37"/>
      <c r="CLC719" s="37"/>
      <c r="CLD719" s="37"/>
      <c r="CLE719" s="37"/>
      <c r="CLF719" s="37"/>
      <c r="CLG719" s="37"/>
      <c r="CLH719" s="37"/>
      <c r="CLI719" s="37"/>
      <c r="CLJ719" s="37"/>
      <c r="CLK719" s="37"/>
      <c r="CLL719" s="37"/>
      <c r="CLM719" s="37"/>
      <c r="CLN719" s="37"/>
      <c r="CLO719" s="37"/>
      <c r="CLP719" s="37"/>
      <c r="CLQ719" s="37"/>
      <c r="CLR719" s="37"/>
      <c r="CLS719" s="37"/>
      <c r="CLT719" s="37"/>
      <c r="CLU719" s="37"/>
      <c r="CLV719" s="37"/>
      <c r="CLW719" s="37"/>
      <c r="CLX719" s="37"/>
      <c r="CLY719" s="37"/>
      <c r="CLZ719" s="37"/>
      <c r="CMA719" s="37"/>
      <c r="CMB719" s="37"/>
      <c r="CMC719" s="37"/>
      <c r="CMD719" s="37"/>
      <c r="CME719" s="37"/>
      <c r="CMF719" s="37"/>
      <c r="CMG719" s="37"/>
      <c r="CMH719" s="37"/>
      <c r="CMI719" s="37"/>
      <c r="CMJ719" s="37"/>
      <c r="CMK719" s="37"/>
      <c r="CML719" s="37"/>
      <c r="CMM719" s="37"/>
      <c r="CMN719" s="37"/>
      <c r="CMO719" s="37"/>
      <c r="CMP719" s="37"/>
      <c r="CMQ719" s="37"/>
      <c r="CMR719" s="37"/>
      <c r="CMS719" s="37"/>
      <c r="CMT719" s="37"/>
      <c r="CMU719" s="37"/>
      <c r="CMV719" s="37"/>
      <c r="CMW719" s="37"/>
      <c r="CMX719" s="37"/>
      <c r="CMY719" s="37"/>
      <c r="CMZ719" s="37"/>
      <c r="CNA719" s="37"/>
      <c r="CNB719" s="37"/>
      <c r="CNC719" s="37"/>
      <c r="CND719" s="37"/>
      <c r="CNE719" s="37"/>
      <c r="CNF719" s="37"/>
      <c r="CNG719" s="37"/>
      <c r="CNH719" s="37"/>
      <c r="CNI719" s="37"/>
      <c r="CNJ719" s="37"/>
      <c r="CNK719" s="37"/>
      <c r="CNL719" s="37"/>
      <c r="CNM719" s="37"/>
      <c r="CNN719" s="37"/>
      <c r="CNO719" s="37"/>
      <c r="CNP719" s="37"/>
      <c r="CNQ719" s="37"/>
      <c r="CNR719" s="37"/>
      <c r="CNS719" s="37"/>
      <c r="CNT719" s="37"/>
      <c r="CNU719" s="37"/>
      <c r="CNV719" s="37"/>
      <c r="CNW719" s="37"/>
      <c r="CNX719" s="37"/>
      <c r="CNY719" s="37"/>
      <c r="CNZ719" s="37"/>
      <c r="COA719" s="37"/>
      <c r="COB719" s="37"/>
      <c r="COC719" s="37"/>
      <c r="COD719" s="37"/>
      <c r="COE719" s="37"/>
      <c r="COF719" s="37"/>
      <c r="COG719" s="37"/>
      <c r="COH719" s="37"/>
      <c r="COI719" s="37"/>
      <c r="COJ719" s="37"/>
      <c r="COK719" s="37"/>
      <c r="COL719" s="37"/>
      <c r="COM719" s="37"/>
      <c r="CON719" s="37"/>
      <c r="COO719" s="37"/>
      <c r="COP719" s="37"/>
      <c r="COQ719" s="37"/>
      <c r="COR719" s="37"/>
      <c r="COS719" s="37"/>
      <c r="COT719" s="37"/>
      <c r="COU719" s="37"/>
      <c r="COV719" s="37"/>
      <c r="COW719" s="37"/>
      <c r="COX719" s="37"/>
      <c r="COY719" s="37"/>
      <c r="COZ719" s="37"/>
      <c r="CPA719" s="37"/>
      <c r="CPB719" s="37"/>
      <c r="CPC719" s="37"/>
      <c r="CPD719" s="37"/>
      <c r="CPE719" s="37"/>
      <c r="CPF719" s="37"/>
      <c r="CPG719" s="37"/>
      <c r="CPH719" s="37"/>
      <c r="CPI719" s="37"/>
      <c r="CPJ719" s="37"/>
      <c r="CPK719" s="37"/>
      <c r="CPL719" s="37"/>
      <c r="CPM719" s="37"/>
      <c r="CPN719" s="37"/>
      <c r="CPO719" s="37"/>
      <c r="CPP719" s="37"/>
      <c r="CPQ719" s="37"/>
      <c r="CPR719" s="37"/>
      <c r="CPS719" s="37"/>
      <c r="CPT719" s="37"/>
      <c r="CPU719" s="37"/>
      <c r="CPV719" s="37"/>
      <c r="CPW719" s="37"/>
      <c r="CPX719" s="37"/>
      <c r="CPY719" s="37"/>
      <c r="CPZ719" s="37"/>
      <c r="CQA719" s="37"/>
      <c r="CQB719" s="37"/>
      <c r="CQC719" s="37"/>
      <c r="CQD719" s="37"/>
      <c r="CQE719" s="37"/>
      <c r="CQF719" s="37"/>
      <c r="CQG719" s="37"/>
      <c r="CQH719" s="37"/>
      <c r="CQI719" s="37"/>
      <c r="CQJ719" s="37"/>
      <c r="CQK719" s="37"/>
      <c r="CQL719" s="37"/>
      <c r="CQM719" s="37"/>
      <c r="CQN719" s="37"/>
      <c r="CQO719" s="37"/>
      <c r="CQP719" s="37"/>
      <c r="CQQ719" s="37"/>
      <c r="CQR719" s="37"/>
      <c r="CQS719" s="37"/>
      <c r="CQT719" s="37"/>
      <c r="CQU719" s="37"/>
      <c r="CQV719" s="37"/>
      <c r="CQW719" s="37"/>
      <c r="CQX719" s="37"/>
      <c r="CQY719" s="37"/>
      <c r="CQZ719" s="37"/>
      <c r="CRA719" s="37"/>
      <c r="CRB719" s="37"/>
      <c r="CRC719" s="37"/>
      <c r="CRD719" s="37"/>
      <c r="CRE719" s="37"/>
      <c r="CRF719" s="37"/>
      <c r="CRG719" s="37"/>
      <c r="CRH719" s="37"/>
      <c r="CRI719" s="37"/>
      <c r="CRJ719" s="37"/>
      <c r="CRK719" s="37"/>
      <c r="CRL719" s="37"/>
      <c r="CRM719" s="37"/>
      <c r="CRN719" s="37"/>
      <c r="CRO719" s="37"/>
      <c r="CRP719" s="37"/>
      <c r="CRQ719" s="37"/>
      <c r="CRR719" s="37"/>
      <c r="CRS719" s="37"/>
      <c r="CRT719" s="37"/>
      <c r="CRU719" s="37"/>
      <c r="CRV719" s="37"/>
      <c r="CRW719" s="37"/>
      <c r="CRX719" s="37"/>
      <c r="CRY719" s="37"/>
      <c r="CRZ719" s="37"/>
      <c r="CSA719" s="37"/>
      <c r="CSB719" s="37"/>
      <c r="CSC719" s="37"/>
      <c r="CSD719" s="37"/>
      <c r="CSE719" s="37"/>
      <c r="CSF719" s="37"/>
      <c r="CSG719" s="37"/>
      <c r="CSH719" s="37"/>
      <c r="CSI719" s="37"/>
      <c r="CSJ719" s="37"/>
      <c r="CSK719" s="37"/>
      <c r="CSL719" s="37"/>
      <c r="CSM719" s="37"/>
      <c r="CSN719" s="37"/>
      <c r="CSO719" s="37"/>
      <c r="CSP719" s="37"/>
      <c r="CSQ719" s="37"/>
      <c r="CSR719" s="37"/>
      <c r="CSS719" s="37"/>
      <c r="CST719" s="37"/>
      <c r="CSU719" s="37"/>
      <c r="CSV719" s="37"/>
      <c r="CSW719" s="37"/>
      <c r="CSX719" s="37"/>
      <c r="CSY719" s="37"/>
      <c r="CSZ719" s="37"/>
      <c r="CTA719" s="37"/>
      <c r="CTB719" s="37"/>
      <c r="CTC719" s="37"/>
      <c r="CTD719" s="37"/>
      <c r="CTE719" s="37"/>
      <c r="CTF719" s="37"/>
      <c r="CTG719" s="37"/>
      <c r="CTH719" s="37"/>
      <c r="CTI719" s="37"/>
      <c r="CTJ719" s="37"/>
      <c r="CTK719" s="37"/>
      <c r="CTL719" s="37"/>
      <c r="CTM719" s="37"/>
      <c r="CTN719" s="37"/>
      <c r="CTO719" s="37"/>
      <c r="CTP719" s="37"/>
      <c r="CTQ719" s="37"/>
      <c r="CTR719" s="37"/>
      <c r="CTS719" s="37"/>
      <c r="CTT719" s="37"/>
      <c r="CTU719" s="37"/>
      <c r="CTV719" s="37"/>
      <c r="CTW719" s="37"/>
      <c r="CTX719" s="37"/>
      <c r="CTY719" s="37"/>
      <c r="CTZ719" s="37"/>
      <c r="CUA719" s="37"/>
      <c r="CUB719" s="37"/>
      <c r="CUC719" s="37"/>
      <c r="CUD719" s="37"/>
      <c r="CUE719" s="37"/>
      <c r="CUF719" s="37"/>
      <c r="CUG719" s="37"/>
      <c r="CUH719" s="37"/>
      <c r="CUI719" s="37"/>
      <c r="CUJ719" s="37"/>
      <c r="CUK719" s="37"/>
      <c r="CUL719" s="37"/>
      <c r="CUM719" s="37"/>
      <c r="CUN719" s="37"/>
      <c r="CUO719" s="37"/>
      <c r="CUP719" s="37"/>
      <c r="CUQ719" s="37"/>
      <c r="CUR719" s="37"/>
      <c r="CUS719" s="37"/>
      <c r="CUT719" s="37"/>
      <c r="CUU719" s="37"/>
      <c r="CUV719" s="37"/>
      <c r="CUW719" s="37"/>
      <c r="CUX719" s="37"/>
      <c r="CUY719" s="37"/>
      <c r="CUZ719" s="37"/>
      <c r="CVA719" s="37"/>
      <c r="CVB719" s="37"/>
      <c r="CVC719" s="37"/>
      <c r="CVD719" s="37"/>
      <c r="CVE719" s="37"/>
      <c r="CVF719" s="37"/>
      <c r="CVG719" s="37"/>
      <c r="CVH719" s="37"/>
      <c r="CVI719" s="37"/>
      <c r="CVJ719" s="37"/>
      <c r="CVK719" s="37"/>
      <c r="CVL719" s="37"/>
      <c r="CVM719" s="37"/>
      <c r="CVN719" s="37"/>
      <c r="CVO719" s="37"/>
      <c r="CVP719" s="37"/>
      <c r="CVQ719" s="37"/>
      <c r="CVR719" s="37"/>
      <c r="CVS719" s="37"/>
      <c r="CVT719" s="37"/>
      <c r="CVU719" s="37"/>
      <c r="CVV719" s="37"/>
      <c r="CVW719" s="37"/>
      <c r="CVX719" s="37"/>
      <c r="CVY719" s="37"/>
      <c r="CVZ719" s="37"/>
      <c r="CWA719" s="37"/>
      <c r="CWB719" s="37"/>
      <c r="CWC719" s="37"/>
      <c r="CWD719" s="37"/>
      <c r="CWE719" s="37"/>
      <c r="CWF719" s="37"/>
      <c r="CWG719" s="37"/>
      <c r="CWH719" s="37"/>
      <c r="CWI719" s="37"/>
      <c r="CWJ719" s="37"/>
      <c r="CWK719" s="37"/>
      <c r="CWL719" s="37"/>
      <c r="CWM719" s="37"/>
      <c r="CWN719" s="37"/>
      <c r="CWO719" s="37"/>
      <c r="CWP719" s="37"/>
      <c r="CWQ719" s="37"/>
      <c r="CWR719" s="37"/>
      <c r="CWS719" s="37"/>
      <c r="CWT719" s="37"/>
      <c r="CWU719" s="37"/>
      <c r="CWV719" s="37"/>
      <c r="CWW719" s="37"/>
      <c r="CWX719" s="37"/>
      <c r="CWY719" s="37"/>
      <c r="CWZ719" s="37"/>
      <c r="CXA719" s="37"/>
      <c r="CXB719" s="37"/>
      <c r="CXC719" s="37"/>
      <c r="CXD719" s="37"/>
      <c r="CXE719" s="37"/>
      <c r="CXF719" s="37"/>
      <c r="CXG719" s="37"/>
      <c r="CXH719" s="37"/>
      <c r="CXI719" s="37"/>
      <c r="CXJ719" s="37"/>
      <c r="CXK719" s="37"/>
      <c r="CXL719" s="37"/>
      <c r="CXM719" s="37"/>
      <c r="CXN719" s="37"/>
      <c r="CXO719" s="37"/>
      <c r="CXP719" s="37"/>
      <c r="CXQ719" s="37"/>
      <c r="CXR719" s="37"/>
      <c r="CXS719" s="37"/>
      <c r="CXT719" s="37"/>
      <c r="CXU719" s="37"/>
      <c r="CXV719" s="37"/>
      <c r="CXW719" s="37"/>
      <c r="CXX719" s="37"/>
      <c r="CXY719" s="37"/>
      <c r="CXZ719" s="37"/>
      <c r="CYA719" s="37"/>
      <c r="CYB719" s="37"/>
      <c r="CYC719" s="37"/>
      <c r="CYD719" s="37"/>
      <c r="CYE719" s="37"/>
      <c r="CYF719" s="37"/>
      <c r="CYG719" s="37"/>
      <c r="CYH719" s="37"/>
      <c r="CYI719" s="37"/>
      <c r="CYJ719" s="37"/>
      <c r="CYK719" s="37"/>
      <c r="CYL719" s="37"/>
      <c r="CYM719" s="37"/>
      <c r="CYN719" s="37"/>
      <c r="CYO719" s="37"/>
      <c r="CYP719" s="37"/>
      <c r="CYQ719" s="37"/>
      <c r="CYR719" s="37"/>
      <c r="CYS719" s="37"/>
      <c r="CYT719" s="37"/>
      <c r="CYU719" s="37"/>
      <c r="CYV719" s="37"/>
      <c r="CYW719" s="37"/>
      <c r="CYX719" s="37"/>
      <c r="CYY719" s="37"/>
      <c r="CYZ719" s="37"/>
      <c r="CZA719" s="37"/>
      <c r="CZB719" s="37"/>
      <c r="CZC719" s="37"/>
      <c r="CZD719" s="37"/>
      <c r="CZE719" s="37"/>
      <c r="CZF719" s="37"/>
      <c r="CZG719" s="37"/>
      <c r="CZH719" s="37"/>
      <c r="CZI719" s="37"/>
      <c r="CZJ719" s="37"/>
      <c r="CZK719" s="37"/>
      <c r="CZL719" s="37"/>
      <c r="CZM719" s="37"/>
      <c r="CZN719" s="37"/>
      <c r="CZO719" s="37"/>
      <c r="CZP719" s="37"/>
      <c r="CZQ719" s="37"/>
      <c r="CZR719" s="37"/>
      <c r="CZS719" s="37"/>
      <c r="CZT719" s="37"/>
      <c r="CZU719" s="37"/>
      <c r="CZV719" s="37"/>
      <c r="CZW719" s="37"/>
      <c r="CZX719" s="37"/>
      <c r="CZY719" s="37"/>
      <c r="CZZ719" s="37"/>
      <c r="DAA719" s="37"/>
      <c r="DAB719" s="37"/>
      <c r="DAC719" s="37"/>
      <c r="DAD719" s="37"/>
      <c r="DAE719" s="37"/>
      <c r="DAF719" s="37"/>
      <c r="DAG719" s="37"/>
      <c r="DAH719" s="37"/>
      <c r="DAI719" s="37"/>
      <c r="DAJ719" s="37"/>
      <c r="DAK719" s="37"/>
      <c r="DAL719" s="37"/>
      <c r="DAM719" s="37"/>
      <c r="DAN719" s="37"/>
      <c r="DAO719" s="37"/>
      <c r="DAP719" s="37"/>
      <c r="DAQ719" s="37"/>
      <c r="DAR719" s="37"/>
      <c r="DAS719" s="37"/>
      <c r="DAT719" s="37"/>
      <c r="DAU719" s="37"/>
      <c r="DAV719" s="37"/>
      <c r="DAW719" s="37"/>
      <c r="DAX719" s="37"/>
      <c r="DAY719" s="37"/>
      <c r="DAZ719" s="37"/>
      <c r="DBA719" s="37"/>
      <c r="DBB719" s="37"/>
      <c r="DBC719" s="37"/>
      <c r="DBD719" s="37"/>
      <c r="DBE719" s="37"/>
      <c r="DBF719" s="37"/>
      <c r="DBG719" s="37"/>
      <c r="DBH719" s="37"/>
      <c r="DBI719" s="37"/>
      <c r="DBJ719" s="37"/>
      <c r="DBK719" s="37"/>
      <c r="DBL719" s="37"/>
      <c r="DBM719" s="37"/>
      <c r="DBN719" s="37"/>
      <c r="DBO719" s="37"/>
      <c r="DBP719" s="37"/>
      <c r="DBQ719" s="37"/>
      <c r="DBR719" s="37"/>
      <c r="DBS719" s="37"/>
      <c r="DBT719" s="37"/>
      <c r="DBU719" s="37"/>
      <c r="DBV719" s="37"/>
      <c r="DBW719" s="37"/>
      <c r="DBX719" s="37"/>
      <c r="DBY719" s="37"/>
      <c r="DBZ719" s="37"/>
      <c r="DCA719" s="37"/>
      <c r="DCB719" s="37"/>
      <c r="DCC719" s="37"/>
      <c r="DCD719" s="37"/>
      <c r="DCE719" s="37"/>
      <c r="DCF719" s="37"/>
      <c r="DCG719" s="37"/>
      <c r="DCH719" s="37"/>
      <c r="DCI719" s="37"/>
      <c r="DCJ719" s="37"/>
      <c r="DCK719" s="37"/>
      <c r="DCL719" s="37"/>
      <c r="DCM719" s="37"/>
      <c r="DCN719" s="37"/>
      <c r="DCO719" s="37"/>
      <c r="DCP719" s="37"/>
      <c r="DCQ719" s="37"/>
      <c r="DCR719" s="37"/>
      <c r="DCS719" s="37"/>
      <c r="DCT719" s="37"/>
      <c r="DCU719" s="37"/>
      <c r="DCV719" s="37"/>
      <c r="DCW719" s="37"/>
      <c r="DCX719" s="37"/>
      <c r="DCY719" s="37"/>
      <c r="DCZ719" s="37"/>
      <c r="DDA719" s="37"/>
      <c r="DDB719" s="37"/>
      <c r="DDC719" s="37"/>
      <c r="DDD719" s="37"/>
      <c r="DDE719" s="37"/>
      <c r="DDF719" s="37"/>
      <c r="DDG719" s="37"/>
      <c r="DDH719" s="37"/>
      <c r="DDI719" s="37"/>
      <c r="DDJ719" s="37"/>
      <c r="DDK719" s="37"/>
      <c r="DDL719" s="37"/>
      <c r="DDM719" s="37"/>
      <c r="DDN719" s="37"/>
      <c r="DDO719" s="37"/>
      <c r="DDP719" s="37"/>
      <c r="DDQ719" s="37"/>
      <c r="DDR719" s="37"/>
      <c r="DDS719" s="37"/>
      <c r="DDT719" s="37"/>
      <c r="DDU719" s="37"/>
      <c r="DDV719" s="37"/>
      <c r="DDW719" s="37"/>
      <c r="DDX719" s="37"/>
      <c r="DDY719" s="37"/>
      <c r="DDZ719" s="37"/>
      <c r="DEA719" s="37"/>
      <c r="DEB719" s="37"/>
      <c r="DEC719" s="37"/>
      <c r="DED719" s="37"/>
      <c r="DEE719" s="37"/>
      <c r="DEF719" s="37"/>
      <c r="DEG719" s="37"/>
      <c r="DEH719" s="37"/>
      <c r="DEI719" s="37"/>
      <c r="DEJ719" s="37"/>
      <c r="DEK719" s="37"/>
      <c r="DEL719" s="37"/>
      <c r="DEM719" s="37"/>
      <c r="DEN719" s="37"/>
      <c r="DEO719" s="37"/>
      <c r="DEP719" s="37"/>
      <c r="DEQ719" s="37"/>
      <c r="DER719" s="37"/>
      <c r="DES719" s="37"/>
      <c r="DET719" s="37"/>
      <c r="DEU719" s="37"/>
      <c r="DEV719" s="37"/>
      <c r="DEW719" s="37"/>
      <c r="DEX719" s="37"/>
      <c r="DEY719" s="37"/>
      <c r="DEZ719" s="37"/>
      <c r="DFA719" s="37"/>
      <c r="DFB719" s="37"/>
      <c r="DFC719" s="37"/>
      <c r="DFD719" s="37"/>
      <c r="DFE719" s="37"/>
      <c r="DFF719" s="37"/>
      <c r="DFG719" s="37"/>
      <c r="DFH719" s="37"/>
      <c r="DFI719" s="37"/>
      <c r="DFJ719" s="37"/>
      <c r="DFK719" s="37"/>
      <c r="DFL719" s="37"/>
      <c r="DFM719" s="37"/>
      <c r="DFN719" s="37"/>
      <c r="DFO719" s="37"/>
      <c r="DFP719" s="37"/>
      <c r="DFQ719" s="37"/>
      <c r="DFR719" s="37"/>
      <c r="DFS719" s="37"/>
      <c r="DFT719" s="37"/>
      <c r="DFU719" s="37"/>
      <c r="DFV719" s="37"/>
      <c r="DFW719" s="37"/>
      <c r="DFX719" s="37"/>
      <c r="DFY719" s="37"/>
      <c r="DFZ719" s="37"/>
      <c r="DGA719" s="37"/>
      <c r="DGB719" s="37"/>
      <c r="DGC719" s="37"/>
      <c r="DGD719" s="37"/>
      <c r="DGE719" s="37"/>
      <c r="DGF719" s="37"/>
      <c r="DGG719" s="37"/>
      <c r="DGH719" s="37"/>
      <c r="DGI719" s="37"/>
      <c r="DGJ719" s="37"/>
      <c r="DGK719" s="37"/>
      <c r="DGL719" s="37"/>
      <c r="DGM719" s="37"/>
      <c r="DGN719" s="37"/>
      <c r="DGO719" s="37"/>
      <c r="DGP719" s="37"/>
      <c r="DGQ719" s="37"/>
      <c r="DGR719" s="37"/>
      <c r="DGS719" s="37"/>
      <c r="DGT719" s="37"/>
      <c r="DGU719" s="37"/>
      <c r="DGV719" s="37"/>
      <c r="DGW719" s="37"/>
      <c r="DGX719" s="37"/>
      <c r="DGY719" s="37"/>
      <c r="DGZ719" s="37"/>
      <c r="DHA719" s="37"/>
      <c r="DHB719" s="37"/>
      <c r="DHC719" s="37"/>
      <c r="DHD719" s="37"/>
      <c r="DHE719" s="37"/>
      <c r="DHF719" s="37"/>
      <c r="DHG719" s="37"/>
      <c r="DHH719" s="37"/>
      <c r="DHI719" s="37"/>
      <c r="DHJ719" s="37"/>
      <c r="DHK719" s="37"/>
      <c r="DHL719" s="37"/>
      <c r="DHM719" s="37"/>
      <c r="DHN719" s="37"/>
      <c r="DHO719" s="37"/>
      <c r="DHP719" s="37"/>
      <c r="DHQ719" s="37"/>
      <c r="DHR719" s="37"/>
      <c r="DHS719" s="37"/>
      <c r="DHT719" s="37"/>
      <c r="DHU719" s="37"/>
      <c r="DHV719" s="37"/>
      <c r="DHW719" s="37"/>
      <c r="DHX719" s="37"/>
      <c r="DHY719" s="37"/>
      <c r="DHZ719" s="37"/>
      <c r="DIA719" s="37"/>
      <c r="DIB719" s="37"/>
      <c r="DIC719" s="37"/>
      <c r="DID719" s="37"/>
      <c r="DIE719" s="37"/>
      <c r="DIF719" s="37"/>
      <c r="DIG719" s="37"/>
      <c r="DIH719" s="37"/>
      <c r="DII719" s="37"/>
      <c r="DIJ719" s="37"/>
      <c r="DIK719" s="37"/>
      <c r="DIL719" s="37"/>
      <c r="DIM719" s="37"/>
      <c r="DIN719" s="37"/>
      <c r="DIO719" s="37"/>
      <c r="DIP719" s="37"/>
      <c r="DIQ719" s="37"/>
      <c r="DIR719" s="37"/>
      <c r="DIS719" s="37"/>
      <c r="DIT719" s="37"/>
      <c r="DIU719" s="37"/>
      <c r="DIV719" s="37"/>
      <c r="DIW719" s="37"/>
      <c r="DIX719" s="37"/>
      <c r="DIY719" s="37"/>
      <c r="DIZ719" s="37"/>
      <c r="DJA719" s="37"/>
      <c r="DJB719" s="37"/>
      <c r="DJC719" s="37"/>
      <c r="DJD719" s="37"/>
      <c r="DJE719" s="37"/>
      <c r="DJF719" s="37"/>
      <c r="DJG719" s="37"/>
      <c r="DJH719" s="37"/>
      <c r="DJI719" s="37"/>
      <c r="DJJ719" s="37"/>
      <c r="DJK719" s="37"/>
      <c r="DJL719" s="37"/>
      <c r="DJM719" s="37"/>
      <c r="DJN719" s="37"/>
      <c r="DJO719" s="37"/>
      <c r="DJP719" s="37"/>
      <c r="DJQ719" s="37"/>
      <c r="DJR719" s="37"/>
      <c r="DJS719" s="37"/>
      <c r="DJT719" s="37"/>
      <c r="DJU719" s="37"/>
      <c r="DJV719" s="37"/>
      <c r="DJW719" s="37"/>
      <c r="DJX719" s="37"/>
      <c r="DJY719" s="37"/>
      <c r="DJZ719" s="37"/>
      <c r="DKA719" s="37"/>
      <c r="DKB719" s="37"/>
      <c r="DKC719" s="37"/>
      <c r="DKD719" s="37"/>
      <c r="DKE719" s="37"/>
      <c r="DKF719" s="37"/>
      <c r="DKG719" s="37"/>
      <c r="DKH719" s="37"/>
      <c r="DKI719" s="37"/>
      <c r="DKJ719" s="37"/>
      <c r="DKK719" s="37"/>
      <c r="DKL719" s="37"/>
      <c r="DKM719" s="37"/>
      <c r="DKN719" s="37"/>
      <c r="DKO719" s="37"/>
      <c r="DKP719" s="37"/>
      <c r="DKQ719" s="37"/>
      <c r="DKR719" s="37"/>
      <c r="DKS719" s="37"/>
      <c r="DKT719" s="37"/>
      <c r="DKU719" s="37"/>
      <c r="DKV719" s="37"/>
      <c r="DKW719" s="37"/>
      <c r="DKX719" s="37"/>
      <c r="DKY719" s="37"/>
      <c r="DKZ719" s="37"/>
      <c r="DLA719" s="37"/>
      <c r="DLB719" s="37"/>
      <c r="DLC719" s="37"/>
      <c r="DLD719" s="37"/>
      <c r="DLE719" s="37"/>
      <c r="DLF719" s="37"/>
      <c r="DLG719" s="37"/>
      <c r="DLH719" s="37"/>
      <c r="DLI719" s="37"/>
      <c r="DLJ719" s="37"/>
      <c r="DLK719" s="37"/>
      <c r="DLL719" s="37"/>
      <c r="DLM719" s="37"/>
      <c r="DLN719" s="37"/>
      <c r="DLO719" s="37"/>
      <c r="DLP719" s="37"/>
      <c r="DLQ719" s="37"/>
      <c r="DLR719" s="37"/>
      <c r="DLS719" s="37"/>
      <c r="DLT719" s="37"/>
      <c r="DLU719" s="37"/>
      <c r="DLV719" s="37"/>
      <c r="DLW719" s="37"/>
      <c r="DLX719" s="37"/>
      <c r="DLY719" s="37"/>
      <c r="DLZ719" s="37"/>
      <c r="DMA719" s="37"/>
      <c r="DMB719" s="37"/>
      <c r="DMC719" s="37"/>
      <c r="DMD719" s="37"/>
      <c r="DME719" s="37"/>
      <c r="DMF719" s="37"/>
      <c r="DMG719" s="37"/>
      <c r="DMH719" s="37"/>
      <c r="DMI719" s="37"/>
      <c r="DMJ719" s="37"/>
      <c r="DMK719" s="37"/>
      <c r="DML719" s="37"/>
      <c r="DMM719" s="37"/>
      <c r="DMN719" s="37"/>
      <c r="DMO719" s="37"/>
      <c r="DMP719" s="37"/>
      <c r="DMQ719" s="37"/>
      <c r="DMR719" s="37"/>
      <c r="DMS719" s="37"/>
      <c r="DMT719" s="37"/>
      <c r="DMU719" s="37"/>
      <c r="DMV719" s="37"/>
      <c r="DMW719" s="37"/>
      <c r="DMX719" s="37"/>
      <c r="DMY719" s="37"/>
      <c r="DMZ719" s="37"/>
      <c r="DNA719" s="37"/>
      <c r="DNB719" s="37"/>
      <c r="DNC719" s="37"/>
      <c r="DND719" s="37"/>
      <c r="DNE719" s="37"/>
      <c r="DNF719" s="37"/>
      <c r="DNG719" s="37"/>
      <c r="DNH719" s="37"/>
      <c r="DNI719" s="37"/>
      <c r="DNJ719" s="37"/>
      <c r="DNK719" s="37"/>
      <c r="DNL719" s="37"/>
      <c r="DNM719" s="37"/>
      <c r="DNN719" s="37"/>
      <c r="DNO719" s="37"/>
      <c r="DNP719" s="37"/>
      <c r="DNQ719" s="37"/>
      <c r="DNR719" s="37"/>
      <c r="DNS719" s="37"/>
      <c r="DNT719" s="37"/>
      <c r="DNU719" s="37"/>
      <c r="DNV719" s="37"/>
      <c r="DNW719" s="37"/>
      <c r="DNX719" s="37"/>
      <c r="DNY719" s="37"/>
      <c r="DNZ719" s="37"/>
      <c r="DOA719" s="37"/>
      <c r="DOB719" s="37"/>
      <c r="DOC719" s="37"/>
      <c r="DOD719" s="37"/>
      <c r="DOE719" s="37"/>
      <c r="DOF719" s="37"/>
      <c r="DOG719" s="37"/>
      <c r="DOH719" s="37"/>
      <c r="DOI719" s="37"/>
      <c r="DOJ719" s="37"/>
      <c r="DOK719" s="37"/>
      <c r="DOL719" s="37"/>
      <c r="DOM719" s="37"/>
      <c r="DON719" s="37"/>
      <c r="DOO719" s="37"/>
      <c r="DOP719" s="37"/>
      <c r="DOQ719" s="37"/>
      <c r="DOR719" s="37"/>
      <c r="DOS719" s="37"/>
      <c r="DOT719" s="37"/>
      <c r="DOU719" s="37"/>
      <c r="DOV719" s="37"/>
      <c r="DOW719" s="37"/>
      <c r="DOX719" s="37"/>
      <c r="DOY719" s="37"/>
      <c r="DOZ719" s="37"/>
      <c r="DPA719" s="37"/>
      <c r="DPB719" s="37"/>
      <c r="DPC719" s="37"/>
      <c r="DPD719" s="37"/>
      <c r="DPE719" s="37"/>
      <c r="DPF719" s="37"/>
      <c r="DPG719" s="37"/>
      <c r="DPH719" s="37"/>
      <c r="DPI719" s="37"/>
      <c r="DPJ719" s="37"/>
      <c r="DPK719" s="37"/>
      <c r="DPL719" s="37"/>
      <c r="DPM719" s="37"/>
      <c r="DPN719" s="37"/>
      <c r="DPO719" s="37"/>
      <c r="DPP719" s="37"/>
      <c r="DPQ719" s="37"/>
      <c r="DPR719" s="37"/>
      <c r="DPS719" s="37"/>
      <c r="DPT719" s="37"/>
      <c r="DPU719" s="37"/>
      <c r="DPV719" s="37"/>
      <c r="DPW719" s="37"/>
      <c r="DPX719" s="37"/>
      <c r="DPY719" s="37"/>
      <c r="DPZ719" s="37"/>
      <c r="DQA719" s="37"/>
      <c r="DQB719" s="37"/>
      <c r="DQC719" s="37"/>
      <c r="DQD719" s="37"/>
      <c r="DQE719" s="37"/>
      <c r="DQF719" s="37"/>
      <c r="DQG719" s="37"/>
      <c r="DQH719" s="37"/>
      <c r="DQI719" s="37"/>
      <c r="DQJ719" s="37"/>
      <c r="DQK719" s="37"/>
      <c r="DQL719" s="37"/>
      <c r="DQM719" s="37"/>
      <c r="DQN719" s="37"/>
      <c r="DQO719" s="37"/>
      <c r="DQP719" s="37"/>
      <c r="DQQ719" s="37"/>
      <c r="DQR719" s="37"/>
      <c r="DQS719" s="37"/>
      <c r="DQT719" s="37"/>
      <c r="DQU719" s="37"/>
      <c r="DQV719" s="37"/>
      <c r="DQW719" s="37"/>
      <c r="DQX719" s="37"/>
      <c r="DQY719" s="37"/>
      <c r="DQZ719" s="37"/>
      <c r="DRA719" s="37"/>
      <c r="DRB719" s="37"/>
      <c r="DRC719" s="37"/>
      <c r="DRD719" s="37"/>
      <c r="DRE719" s="37"/>
      <c r="DRF719" s="37"/>
      <c r="DRG719" s="37"/>
      <c r="DRH719" s="37"/>
      <c r="DRI719" s="37"/>
      <c r="DRJ719" s="37"/>
      <c r="DRK719" s="37"/>
      <c r="DRL719" s="37"/>
      <c r="DRM719" s="37"/>
      <c r="DRN719" s="37"/>
      <c r="DRO719" s="37"/>
      <c r="DRP719" s="37"/>
      <c r="DRQ719" s="37"/>
      <c r="DRR719" s="37"/>
      <c r="DRS719" s="37"/>
      <c r="DRT719" s="37"/>
      <c r="DRU719" s="37"/>
      <c r="DRV719" s="37"/>
      <c r="DRW719" s="37"/>
      <c r="DRX719" s="37"/>
      <c r="DRY719" s="37"/>
      <c r="DRZ719" s="37"/>
      <c r="DSA719" s="37"/>
      <c r="DSB719" s="37"/>
      <c r="DSC719" s="37"/>
      <c r="DSD719" s="37"/>
      <c r="DSE719" s="37"/>
      <c r="DSF719" s="37"/>
      <c r="DSG719" s="37"/>
      <c r="DSH719" s="37"/>
      <c r="DSI719" s="37"/>
      <c r="DSJ719" s="37"/>
      <c r="DSK719" s="37"/>
      <c r="DSL719" s="37"/>
      <c r="DSM719" s="37"/>
      <c r="DSN719" s="37"/>
      <c r="DSO719" s="37"/>
      <c r="DSP719" s="37"/>
      <c r="DSQ719" s="37"/>
      <c r="DSR719" s="37"/>
      <c r="DSS719" s="37"/>
      <c r="DST719" s="37"/>
      <c r="DSU719" s="37"/>
      <c r="DSV719" s="37"/>
      <c r="DSW719" s="37"/>
      <c r="DSX719" s="37"/>
      <c r="DSY719" s="37"/>
      <c r="DSZ719" s="37"/>
      <c r="DTA719" s="37"/>
      <c r="DTB719" s="37"/>
      <c r="DTC719" s="37"/>
      <c r="DTD719" s="37"/>
      <c r="DTE719" s="37"/>
      <c r="DTF719" s="37"/>
      <c r="DTG719" s="37"/>
      <c r="DTH719" s="37"/>
      <c r="DTI719" s="37"/>
      <c r="DTJ719" s="37"/>
      <c r="DTK719" s="37"/>
      <c r="DTL719" s="37"/>
      <c r="DTM719" s="37"/>
      <c r="DTN719" s="37"/>
      <c r="DTO719" s="37"/>
      <c r="DTP719" s="37"/>
      <c r="DTQ719" s="37"/>
      <c r="DTR719" s="37"/>
      <c r="DTS719" s="37"/>
      <c r="DTT719" s="37"/>
      <c r="DTU719" s="37"/>
      <c r="DTV719" s="37"/>
      <c r="DTW719" s="37"/>
      <c r="DTX719" s="37"/>
      <c r="DTY719" s="37"/>
      <c r="DTZ719" s="37"/>
      <c r="DUA719" s="37"/>
      <c r="DUB719" s="37"/>
      <c r="DUC719" s="37"/>
      <c r="DUD719" s="37"/>
      <c r="DUE719" s="37"/>
      <c r="DUF719" s="37"/>
      <c r="DUG719" s="37"/>
      <c r="DUH719" s="37"/>
      <c r="DUI719" s="37"/>
      <c r="DUJ719" s="37"/>
      <c r="DUK719" s="37"/>
      <c r="DUL719" s="37"/>
      <c r="DUM719" s="37"/>
      <c r="DUN719" s="37"/>
      <c r="DUO719" s="37"/>
      <c r="DUP719" s="37"/>
      <c r="DUQ719" s="37"/>
      <c r="DUR719" s="37"/>
      <c r="DUS719" s="37"/>
      <c r="DUT719" s="37"/>
      <c r="DUU719" s="37"/>
      <c r="DUV719" s="37"/>
      <c r="DUW719" s="37"/>
      <c r="DUX719" s="37"/>
      <c r="DUY719" s="37"/>
      <c r="DUZ719" s="37"/>
      <c r="DVA719" s="37"/>
      <c r="DVB719" s="37"/>
      <c r="DVC719" s="37"/>
      <c r="DVD719" s="37"/>
      <c r="DVE719" s="37"/>
      <c r="DVF719" s="37"/>
      <c r="DVG719" s="37"/>
      <c r="DVH719" s="37"/>
      <c r="DVI719" s="37"/>
      <c r="DVJ719" s="37"/>
      <c r="DVK719" s="37"/>
      <c r="DVL719" s="37"/>
      <c r="DVM719" s="37"/>
      <c r="DVN719" s="37"/>
      <c r="DVO719" s="37"/>
      <c r="DVP719" s="37"/>
      <c r="DVQ719" s="37"/>
      <c r="DVR719" s="37"/>
      <c r="DVS719" s="37"/>
      <c r="DVT719" s="37"/>
      <c r="DVU719" s="37"/>
      <c r="DVV719" s="37"/>
      <c r="DVW719" s="37"/>
      <c r="DVX719" s="37"/>
      <c r="DVY719" s="37"/>
      <c r="DVZ719" s="37"/>
      <c r="DWA719" s="37"/>
      <c r="DWB719" s="37"/>
      <c r="DWC719" s="37"/>
      <c r="DWD719" s="37"/>
      <c r="DWE719" s="37"/>
      <c r="DWF719" s="37"/>
      <c r="DWG719" s="37"/>
      <c r="DWH719" s="37"/>
      <c r="DWI719" s="37"/>
      <c r="DWJ719" s="37"/>
      <c r="DWK719" s="37"/>
      <c r="DWL719" s="37"/>
      <c r="DWM719" s="37"/>
      <c r="DWN719" s="37"/>
      <c r="DWO719" s="37"/>
      <c r="DWP719" s="37"/>
      <c r="DWQ719" s="37"/>
      <c r="DWR719" s="37"/>
      <c r="DWS719" s="37"/>
      <c r="DWT719" s="37"/>
      <c r="DWU719" s="37"/>
      <c r="DWV719" s="37"/>
      <c r="DWW719" s="37"/>
      <c r="DWX719" s="37"/>
      <c r="DWY719" s="37"/>
      <c r="DWZ719" s="37"/>
      <c r="DXA719" s="37"/>
      <c r="DXB719" s="37"/>
      <c r="DXC719" s="37"/>
      <c r="DXD719" s="37"/>
      <c r="DXE719" s="37"/>
      <c r="DXF719" s="37"/>
      <c r="DXG719" s="37"/>
      <c r="DXH719" s="37"/>
      <c r="DXI719" s="37"/>
      <c r="DXJ719" s="37"/>
      <c r="DXK719" s="37"/>
      <c r="DXL719" s="37"/>
      <c r="DXM719" s="37"/>
      <c r="DXN719" s="37"/>
      <c r="DXO719" s="37"/>
      <c r="DXP719" s="37"/>
      <c r="DXQ719" s="37"/>
      <c r="DXR719" s="37"/>
      <c r="DXS719" s="37"/>
      <c r="DXT719" s="37"/>
      <c r="DXU719" s="37"/>
      <c r="DXV719" s="37"/>
      <c r="DXW719" s="37"/>
      <c r="DXX719" s="37"/>
      <c r="DXY719" s="37"/>
      <c r="DXZ719" s="37"/>
      <c r="DYA719" s="37"/>
      <c r="DYB719" s="37"/>
      <c r="DYC719" s="37"/>
      <c r="DYD719" s="37"/>
      <c r="DYE719" s="37"/>
      <c r="DYF719" s="37"/>
      <c r="DYG719" s="37"/>
      <c r="DYH719" s="37"/>
      <c r="DYI719" s="37"/>
      <c r="DYJ719" s="37"/>
      <c r="DYK719" s="37"/>
      <c r="DYL719" s="37"/>
      <c r="DYM719" s="37"/>
      <c r="DYN719" s="37"/>
      <c r="DYO719" s="37"/>
      <c r="DYP719" s="37"/>
      <c r="DYQ719" s="37"/>
      <c r="DYR719" s="37"/>
      <c r="DYS719" s="37"/>
      <c r="DYT719" s="37"/>
      <c r="DYU719" s="37"/>
      <c r="DYV719" s="37"/>
      <c r="DYW719" s="37"/>
      <c r="DYX719" s="37"/>
      <c r="DYY719" s="37"/>
      <c r="DYZ719" s="37"/>
      <c r="DZA719" s="37"/>
      <c r="DZB719" s="37"/>
      <c r="DZC719" s="37"/>
      <c r="DZD719" s="37"/>
      <c r="DZE719" s="37"/>
      <c r="DZF719" s="37"/>
      <c r="DZG719" s="37"/>
      <c r="DZH719" s="37"/>
      <c r="DZI719" s="37"/>
      <c r="DZJ719" s="37"/>
      <c r="DZK719" s="37"/>
      <c r="DZL719" s="37"/>
      <c r="DZM719" s="37"/>
      <c r="DZN719" s="37"/>
      <c r="DZO719" s="37"/>
      <c r="DZP719" s="37"/>
      <c r="DZQ719" s="37"/>
      <c r="DZR719" s="37"/>
      <c r="DZS719" s="37"/>
      <c r="DZT719" s="37"/>
      <c r="DZU719" s="37"/>
      <c r="DZV719" s="37"/>
      <c r="DZW719" s="37"/>
      <c r="DZX719" s="37"/>
      <c r="DZY719" s="37"/>
      <c r="DZZ719" s="37"/>
      <c r="EAA719" s="37"/>
      <c r="EAB719" s="37"/>
      <c r="EAC719" s="37"/>
      <c r="EAD719" s="37"/>
      <c r="EAE719" s="37"/>
      <c r="EAF719" s="37"/>
      <c r="EAG719" s="37"/>
      <c r="EAH719" s="37"/>
      <c r="EAI719" s="37"/>
      <c r="EAJ719" s="37"/>
      <c r="EAK719" s="37"/>
      <c r="EAL719" s="37"/>
      <c r="EAM719" s="37"/>
      <c r="EAN719" s="37"/>
      <c r="EAO719" s="37"/>
      <c r="EAP719" s="37"/>
      <c r="EAQ719" s="37"/>
      <c r="EAR719" s="37"/>
      <c r="EAS719" s="37"/>
      <c r="EAT719" s="37"/>
      <c r="EAU719" s="37"/>
      <c r="EAV719" s="37"/>
      <c r="EAW719" s="37"/>
      <c r="EAX719" s="37"/>
      <c r="EAY719" s="37"/>
      <c r="EAZ719" s="37"/>
      <c r="EBA719" s="37"/>
      <c r="EBB719" s="37"/>
      <c r="EBC719" s="37"/>
      <c r="EBD719" s="37"/>
      <c r="EBE719" s="37"/>
      <c r="EBF719" s="37"/>
      <c r="EBG719" s="37"/>
      <c r="EBH719" s="37"/>
      <c r="EBI719" s="37"/>
      <c r="EBJ719" s="37"/>
      <c r="EBK719" s="37"/>
      <c r="EBL719" s="37"/>
      <c r="EBM719" s="37"/>
      <c r="EBN719" s="37"/>
      <c r="EBO719" s="37"/>
      <c r="EBP719" s="37"/>
      <c r="EBQ719" s="37"/>
      <c r="EBR719" s="37"/>
      <c r="EBS719" s="37"/>
      <c r="EBT719" s="37"/>
      <c r="EBU719" s="37"/>
      <c r="EBV719" s="37"/>
      <c r="EBW719" s="37"/>
      <c r="EBX719" s="37"/>
      <c r="EBY719" s="37"/>
      <c r="EBZ719" s="37"/>
      <c r="ECA719" s="37"/>
      <c r="ECB719" s="37"/>
      <c r="ECC719" s="37"/>
      <c r="ECD719" s="37"/>
      <c r="ECE719" s="37"/>
      <c r="ECF719" s="37"/>
      <c r="ECG719" s="37"/>
      <c r="ECH719" s="37"/>
      <c r="ECI719" s="37"/>
      <c r="ECJ719" s="37"/>
      <c r="ECK719" s="37"/>
      <c r="ECL719" s="37"/>
      <c r="ECM719" s="37"/>
      <c r="ECN719" s="37"/>
      <c r="ECO719" s="37"/>
      <c r="ECP719" s="37"/>
      <c r="ECQ719" s="37"/>
      <c r="ECR719" s="37"/>
      <c r="ECS719" s="37"/>
      <c r="ECT719" s="37"/>
      <c r="ECU719" s="37"/>
      <c r="ECV719" s="37"/>
      <c r="ECW719" s="37"/>
      <c r="ECX719" s="37"/>
      <c r="ECY719" s="37"/>
      <c r="ECZ719" s="37"/>
      <c r="EDA719" s="37"/>
      <c r="EDB719" s="37"/>
      <c r="EDC719" s="37"/>
      <c r="EDD719" s="37"/>
      <c r="EDE719" s="37"/>
      <c r="EDF719" s="37"/>
      <c r="EDG719" s="37"/>
      <c r="EDH719" s="37"/>
      <c r="EDI719" s="37"/>
      <c r="EDJ719" s="37"/>
      <c r="EDK719" s="37"/>
      <c r="EDL719" s="37"/>
      <c r="EDM719" s="37"/>
      <c r="EDN719" s="37"/>
      <c r="EDO719" s="37"/>
      <c r="EDP719" s="37"/>
      <c r="EDQ719" s="37"/>
      <c r="EDR719" s="37"/>
      <c r="EDS719" s="37"/>
      <c r="EDT719" s="37"/>
      <c r="EDU719" s="37"/>
      <c r="EDV719" s="37"/>
      <c r="EDW719" s="37"/>
      <c r="EDX719" s="37"/>
      <c r="EDY719" s="37"/>
      <c r="EDZ719" s="37"/>
      <c r="EEA719" s="37"/>
      <c r="EEB719" s="37"/>
      <c r="EEC719" s="37"/>
      <c r="EED719" s="37"/>
      <c r="EEE719" s="37"/>
      <c r="EEF719" s="37"/>
      <c r="EEG719" s="37"/>
      <c r="EEH719" s="37"/>
      <c r="EEI719" s="37"/>
      <c r="EEJ719" s="37"/>
      <c r="EEK719" s="37"/>
      <c r="EEL719" s="37"/>
      <c r="EEM719" s="37"/>
      <c r="EEN719" s="37"/>
      <c r="EEO719" s="37"/>
      <c r="EEP719" s="37"/>
      <c r="EEQ719" s="37"/>
      <c r="EER719" s="37"/>
      <c r="EES719" s="37"/>
      <c r="EET719" s="37"/>
      <c r="EEU719" s="37"/>
      <c r="EEV719" s="37"/>
      <c r="EEW719" s="37"/>
      <c r="EEX719" s="37"/>
      <c r="EEY719" s="37"/>
      <c r="EEZ719" s="37"/>
      <c r="EFA719" s="37"/>
      <c r="EFB719" s="37"/>
      <c r="EFC719" s="37"/>
      <c r="EFD719" s="37"/>
      <c r="EFE719" s="37"/>
      <c r="EFF719" s="37"/>
      <c r="EFG719" s="37"/>
      <c r="EFH719" s="37"/>
      <c r="EFI719" s="37"/>
      <c r="EFJ719" s="37"/>
      <c r="EFK719" s="37"/>
      <c r="EFL719" s="37"/>
      <c r="EFM719" s="37"/>
      <c r="EFN719" s="37"/>
      <c r="EFO719" s="37"/>
      <c r="EFP719" s="37"/>
      <c r="EFQ719" s="37"/>
      <c r="EFR719" s="37"/>
      <c r="EFS719" s="37"/>
      <c r="EFT719" s="37"/>
      <c r="EFU719" s="37"/>
      <c r="EFV719" s="37"/>
      <c r="EFW719" s="37"/>
      <c r="EFX719" s="37"/>
      <c r="EFY719" s="37"/>
      <c r="EFZ719" s="37"/>
      <c r="EGA719" s="37"/>
      <c r="EGB719" s="37"/>
      <c r="EGC719" s="37"/>
      <c r="EGD719" s="37"/>
      <c r="EGE719" s="37"/>
      <c r="EGF719" s="37"/>
      <c r="EGG719" s="37"/>
      <c r="EGH719" s="37"/>
      <c r="EGI719" s="37"/>
      <c r="EGJ719" s="37"/>
      <c r="EGK719" s="37"/>
      <c r="EGL719" s="37"/>
      <c r="EGM719" s="37"/>
      <c r="EGN719" s="37"/>
      <c r="EGO719" s="37"/>
      <c r="EGP719" s="37"/>
      <c r="EGQ719" s="37"/>
      <c r="EGR719" s="37"/>
      <c r="EGS719" s="37"/>
      <c r="EGT719" s="37"/>
      <c r="EGU719" s="37"/>
      <c r="EGV719" s="37"/>
      <c r="EGW719" s="37"/>
      <c r="EGX719" s="37"/>
      <c r="EGY719" s="37"/>
      <c r="EGZ719" s="37"/>
      <c r="EHA719" s="37"/>
      <c r="EHB719" s="37"/>
      <c r="EHC719" s="37"/>
      <c r="EHD719" s="37"/>
      <c r="EHE719" s="37"/>
      <c r="EHF719" s="37"/>
      <c r="EHG719" s="37"/>
      <c r="EHH719" s="37"/>
      <c r="EHI719" s="37"/>
      <c r="EHJ719" s="37"/>
      <c r="EHK719" s="37"/>
      <c r="EHL719" s="37"/>
      <c r="EHM719" s="37"/>
      <c r="EHN719" s="37"/>
      <c r="EHO719" s="37"/>
      <c r="EHP719" s="37"/>
      <c r="EHQ719" s="37"/>
      <c r="EHR719" s="37"/>
      <c r="EHS719" s="37"/>
      <c r="EHT719" s="37"/>
      <c r="EHU719" s="37"/>
      <c r="EHV719" s="37"/>
      <c r="EHW719" s="37"/>
      <c r="EHX719" s="37"/>
      <c r="EHY719" s="37"/>
      <c r="EHZ719" s="37"/>
      <c r="EIA719" s="37"/>
      <c r="EIB719" s="37"/>
      <c r="EIC719" s="37"/>
      <c r="EID719" s="37"/>
      <c r="EIE719" s="37"/>
      <c r="EIF719" s="37"/>
      <c r="EIG719" s="37"/>
      <c r="EIH719" s="37"/>
      <c r="EII719" s="37"/>
      <c r="EIJ719" s="37"/>
      <c r="EIK719" s="37"/>
      <c r="EIL719" s="37"/>
      <c r="EIM719" s="37"/>
      <c r="EIN719" s="37"/>
      <c r="EIO719" s="37"/>
      <c r="EIP719" s="37"/>
      <c r="EIQ719" s="37"/>
      <c r="EIR719" s="37"/>
      <c r="EIS719" s="37"/>
      <c r="EIT719" s="37"/>
      <c r="EIU719" s="37"/>
      <c r="EIV719" s="37"/>
      <c r="EIW719" s="37"/>
      <c r="EIX719" s="37"/>
      <c r="EIY719" s="37"/>
      <c r="EIZ719" s="37"/>
      <c r="EJA719" s="37"/>
      <c r="EJB719" s="37"/>
      <c r="EJC719" s="37"/>
      <c r="EJD719" s="37"/>
      <c r="EJE719" s="37"/>
      <c r="EJF719" s="37"/>
      <c r="EJG719" s="37"/>
      <c r="EJH719" s="37"/>
      <c r="EJI719" s="37"/>
      <c r="EJJ719" s="37"/>
      <c r="EJK719" s="37"/>
      <c r="EJL719" s="37"/>
      <c r="EJM719" s="37"/>
      <c r="EJN719" s="37"/>
      <c r="EJO719" s="37"/>
      <c r="EJP719" s="37"/>
      <c r="EJQ719" s="37"/>
      <c r="EJR719" s="37"/>
      <c r="EJS719" s="37"/>
      <c r="EJT719" s="37"/>
      <c r="EJU719" s="37"/>
      <c r="EJV719" s="37"/>
      <c r="EJW719" s="37"/>
      <c r="EJX719" s="37"/>
      <c r="EJY719" s="37"/>
      <c r="EJZ719" s="37"/>
      <c r="EKA719" s="37"/>
      <c r="EKB719" s="37"/>
      <c r="EKC719" s="37"/>
      <c r="EKD719" s="37"/>
      <c r="EKE719" s="37"/>
      <c r="EKF719" s="37"/>
      <c r="EKG719" s="37"/>
      <c r="EKH719" s="37"/>
      <c r="EKI719" s="37"/>
      <c r="EKJ719" s="37"/>
      <c r="EKK719" s="37"/>
      <c r="EKL719" s="37"/>
      <c r="EKM719" s="37"/>
      <c r="EKN719" s="37"/>
      <c r="EKO719" s="37"/>
      <c r="EKP719" s="37"/>
      <c r="EKQ719" s="37"/>
      <c r="EKR719" s="37"/>
      <c r="EKS719" s="37"/>
      <c r="EKT719" s="37"/>
      <c r="EKU719" s="37"/>
      <c r="EKV719" s="37"/>
      <c r="EKW719" s="37"/>
      <c r="EKX719" s="37"/>
      <c r="EKY719" s="37"/>
      <c r="EKZ719" s="37"/>
      <c r="ELA719" s="37"/>
      <c r="ELB719" s="37"/>
      <c r="ELC719" s="37"/>
      <c r="ELD719" s="37"/>
      <c r="ELE719" s="37"/>
      <c r="ELF719" s="37"/>
      <c r="ELG719" s="37"/>
      <c r="ELH719" s="37"/>
      <c r="ELI719" s="37"/>
      <c r="ELJ719" s="37"/>
      <c r="ELK719" s="37"/>
      <c r="ELL719" s="37"/>
      <c r="ELM719" s="37"/>
      <c r="ELN719" s="37"/>
      <c r="ELO719" s="37"/>
      <c r="ELP719" s="37"/>
      <c r="ELQ719" s="37"/>
      <c r="ELR719" s="37"/>
      <c r="ELS719" s="37"/>
      <c r="ELT719" s="37"/>
      <c r="ELU719" s="37"/>
      <c r="ELV719" s="37"/>
      <c r="ELW719" s="37"/>
      <c r="ELX719" s="37"/>
      <c r="ELY719" s="37"/>
      <c r="ELZ719" s="37"/>
      <c r="EMA719" s="37"/>
      <c r="EMB719" s="37"/>
      <c r="EMC719" s="37"/>
      <c r="EMD719" s="37"/>
      <c r="EME719" s="37"/>
      <c r="EMF719" s="37"/>
      <c r="EMG719" s="37"/>
      <c r="EMH719" s="37"/>
      <c r="EMI719" s="37"/>
      <c r="EMJ719" s="37"/>
      <c r="EMK719" s="37"/>
      <c r="EML719" s="37"/>
      <c r="EMM719" s="37"/>
      <c r="EMN719" s="37"/>
      <c r="EMO719" s="37"/>
      <c r="EMP719" s="37"/>
      <c r="EMQ719" s="37"/>
      <c r="EMR719" s="37"/>
      <c r="EMS719" s="37"/>
      <c r="EMT719" s="37"/>
      <c r="EMU719" s="37"/>
      <c r="EMV719" s="37"/>
      <c r="EMW719" s="37"/>
      <c r="EMX719" s="37"/>
      <c r="EMY719" s="37"/>
      <c r="EMZ719" s="37"/>
      <c r="ENA719" s="37"/>
      <c r="ENB719" s="37"/>
      <c r="ENC719" s="37"/>
      <c r="END719" s="37"/>
      <c r="ENE719" s="37"/>
      <c r="ENF719" s="37"/>
      <c r="ENG719" s="37"/>
      <c r="ENH719" s="37"/>
      <c r="ENI719" s="37"/>
      <c r="ENJ719" s="37"/>
      <c r="ENK719" s="37"/>
      <c r="ENL719" s="37"/>
      <c r="ENM719" s="37"/>
      <c r="ENN719" s="37"/>
      <c r="ENO719" s="37"/>
      <c r="ENP719" s="37"/>
      <c r="ENQ719" s="37"/>
      <c r="ENR719" s="37"/>
      <c r="ENS719" s="37"/>
      <c r="ENT719" s="37"/>
      <c r="ENU719" s="37"/>
      <c r="ENV719" s="37"/>
      <c r="ENW719" s="37"/>
      <c r="ENX719" s="37"/>
      <c r="ENY719" s="37"/>
      <c r="ENZ719" s="37"/>
      <c r="EOA719" s="37"/>
      <c r="EOB719" s="37"/>
      <c r="EOC719" s="37"/>
      <c r="EOD719" s="37"/>
      <c r="EOE719" s="37"/>
      <c r="EOF719" s="37"/>
      <c r="EOG719" s="37"/>
      <c r="EOH719" s="37"/>
      <c r="EOI719" s="37"/>
      <c r="EOJ719" s="37"/>
      <c r="EOK719" s="37"/>
      <c r="EOL719" s="37"/>
      <c r="EOM719" s="37"/>
      <c r="EON719" s="37"/>
      <c r="EOO719" s="37"/>
      <c r="EOP719" s="37"/>
      <c r="EOQ719" s="37"/>
      <c r="EOR719" s="37"/>
      <c r="EOS719" s="37"/>
      <c r="EOT719" s="37"/>
      <c r="EOU719" s="37"/>
      <c r="EOV719" s="37"/>
      <c r="EOW719" s="37"/>
      <c r="EOX719" s="37"/>
      <c r="EOY719" s="37"/>
      <c r="EOZ719" s="37"/>
      <c r="EPA719" s="37"/>
      <c r="EPB719" s="37"/>
      <c r="EPC719" s="37"/>
      <c r="EPD719" s="37"/>
      <c r="EPE719" s="37"/>
      <c r="EPF719" s="37"/>
      <c r="EPG719" s="37"/>
      <c r="EPH719" s="37"/>
      <c r="EPI719" s="37"/>
      <c r="EPJ719" s="37"/>
      <c r="EPK719" s="37"/>
      <c r="EPL719" s="37"/>
      <c r="EPM719" s="37"/>
      <c r="EPN719" s="37"/>
      <c r="EPO719" s="37"/>
      <c r="EPP719" s="37"/>
      <c r="EPQ719" s="37"/>
      <c r="EPR719" s="37"/>
      <c r="EPS719" s="37"/>
      <c r="EPT719" s="37"/>
      <c r="EPU719" s="37"/>
      <c r="EPV719" s="37"/>
      <c r="EPW719" s="37"/>
      <c r="EPX719" s="37"/>
      <c r="EPY719" s="37"/>
      <c r="EPZ719" s="37"/>
      <c r="EQA719" s="37"/>
      <c r="EQB719" s="37"/>
      <c r="EQC719" s="37"/>
      <c r="EQD719" s="37"/>
      <c r="EQE719" s="37"/>
      <c r="EQF719" s="37"/>
      <c r="EQG719" s="37"/>
      <c r="EQH719" s="37"/>
      <c r="EQI719" s="37"/>
      <c r="EQJ719" s="37"/>
      <c r="EQK719" s="37"/>
      <c r="EQL719" s="37"/>
      <c r="EQM719" s="37"/>
      <c r="EQN719" s="37"/>
      <c r="EQO719" s="37"/>
      <c r="EQP719" s="37"/>
      <c r="EQQ719" s="37"/>
      <c r="EQR719" s="37"/>
      <c r="EQS719" s="37"/>
      <c r="EQT719" s="37"/>
      <c r="EQU719" s="37"/>
      <c r="EQV719" s="37"/>
      <c r="EQW719" s="37"/>
      <c r="EQX719" s="37"/>
      <c r="EQY719" s="37"/>
      <c r="EQZ719" s="37"/>
      <c r="ERA719" s="37"/>
      <c r="ERB719" s="37"/>
      <c r="ERC719" s="37"/>
      <c r="ERD719" s="37"/>
      <c r="ERE719" s="37"/>
      <c r="ERF719" s="37"/>
      <c r="ERG719" s="37"/>
      <c r="ERH719" s="37"/>
      <c r="ERI719" s="37"/>
      <c r="ERJ719" s="37"/>
      <c r="ERK719" s="37"/>
      <c r="ERL719" s="37"/>
      <c r="ERM719" s="37"/>
      <c r="ERN719" s="37"/>
      <c r="ERO719" s="37"/>
      <c r="ERP719" s="37"/>
      <c r="ERQ719" s="37"/>
      <c r="ERR719" s="37"/>
      <c r="ERS719" s="37"/>
      <c r="ERT719" s="37"/>
      <c r="ERU719" s="37"/>
      <c r="ERV719" s="37"/>
      <c r="ERW719" s="37"/>
      <c r="ERX719" s="37"/>
      <c r="ERY719" s="37"/>
      <c r="ERZ719" s="37"/>
      <c r="ESA719" s="37"/>
      <c r="ESB719" s="37"/>
      <c r="ESC719" s="37"/>
      <c r="ESD719" s="37"/>
      <c r="ESE719" s="37"/>
      <c r="ESF719" s="37"/>
      <c r="ESG719" s="37"/>
      <c r="ESH719" s="37"/>
      <c r="ESI719" s="37"/>
      <c r="ESJ719" s="37"/>
      <c r="ESK719" s="37"/>
      <c r="ESL719" s="37"/>
      <c r="ESM719" s="37"/>
      <c r="ESN719" s="37"/>
      <c r="ESO719" s="37"/>
      <c r="ESP719" s="37"/>
      <c r="ESQ719" s="37"/>
      <c r="ESR719" s="37"/>
      <c r="ESS719" s="37"/>
      <c r="EST719" s="37"/>
      <c r="ESU719" s="37"/>
      <c r="ESV719" s="37"/>
      <c r="ESW719" s="37"/>
      <c r="ESX719" s="37"/>
      <c r="ESY719" s="37"/>
      <c r="ESZ719" s="37"/>
      <c r="ETA719" s="37"/>
      <c r="ETB719" s="37"/>
      <c r="ETC719" s="37"/>
      <c r="ETD719" s="37"/>
      <c r="ETE719" s="37"/>
      <c r="ETF719" s="37"/>
      <c r="ETG719" s="37"/>
      <c r="ETH719" s="37"/>
      <c r="ETI719" s="37"/>
      <c r="ETJ719" s="37"/>
      <c r="ETK719" s="37"/>
      <c r="ETL719" s="37"/>
      <c r="ETM719" s="37"/>
      <c r="ETN719" s="37"/>
      <c r="ETO719" s="37"/>
      <c r="ETP719" s="37"/>
      <c r="ETQ719" s="37"/>
      <c r="ETR719" s="37"/>
      <c r="ETS719" s="37"/>
      <c r="ETT719" s="37"/>
      <c r="ETU719" s="37"/>
      <c r="ETV719" s="37"/>
      <c r="ETW719" s="37"/>
      <c r="ETX719" s="37"/>
      <c r="ETY719" s="37"/>
      <c r="ETZ719" s="37"/>
      <c r="EUA719" s="37"/>
      <c r="EUB719" s="37"/>
      <c r="EUC719" s="37"/>
      <c r="EUD719" s="37"/>
      <c r="EUE719" s="37"/>
      <c r="EUF719" s="37"/>
      <c r="EUG719" s="37"/>
      <c r="EUH719" s="37"/>
      <c r="EUI719" s="37"/>
      <c r="EUJ719" s="37"/>
      <c r="EUK719" s="37"/>
      <c r="EUL719" s="37"/>
      <c r="EUM719" s="37"/>
      <c r="EUN719" s="37"/>
      <c r="EUO719" s="37"/>
      <c r="EUP719" s="37"/>
      <c r="EUQ719" s="37"/>
      <c r="EUR719" s="37"/>
      <c r="EUS719" s="37"/>
      <c r="EUT719" s="37"/>
      <c r="EUU719" s="37"/>
      <c r="EUV719" s="37"/>
      <c r="EUW719" s="37"/>
      <c r="EUX719" s="37"/>
      <c r="EUY719" s="37"/>
      <c r="EUZ719" s="37"/>
      <c r="EVA719" s="37"/>
      <c r="EVB719" s="37"/>
      <c r="EVC719" s="37"/>
      <c r="EVD719" s="37"/>
      <c r="EVE719" s="37"/>
      <c r="EVF719" s="37"/>
      <c r="EVG719" s="37"/>
      <c r="EVH719" s="37"/>
      <c r="EVI719" s="37"/>
      <c r="EVJ719" s="37"/>
      <c r="EVK719" s="37"/>
      <c r="EVL719" s="37"/>
      <c r="EVM719" s="37"/>
      <c r="EVN719" s="37"/>
      <c r="EVO719" s="37"/>
      <c r="EVP719" s="37"/>
      <c r="EVQ719" s="37"/>
      <c r="EVR719" s="37"/>
      <c r="EVS719" s="37"/>
      <c r="EVT719" s="37"/>
      <c r="EVU719" s="37"/>
      <c r="EVV719" s="37"/>
      <c r="EVW719" s="37"/>
      <c r="EVX719" s="37"/>
      <c r="EVY719" s="37"/>
      <c r="EVZ719" s="37"/>
      <c r="EWA719" s="37"/>
      <c r="EWB719" s="37"/>
      <c r="EWC719" s="37"/>
      <c r="EWD719" s="37"/>
      <c r="EWE719" s="37"/>
      <c r="EWF719" s="37"/>
      <c r="EWG719" s="37"/>
      <c r="EWH719" s="37"/>
      <c r="EWI719" s="37"/>
      <c r="EWJ719" s="37"/>
      <c r="EWK719" s="37"/>
      <c r="EWL719" s="37"/>
      <c r="EWM719" s="37"/>
      <c r="EWN719" s="37"/>
      <c r="EWO719" s="37"/>
      <c r="EWP719" s="37"/>
      <c r="EWQ719" s="37"/>
      <c r="EWR719" s="37"/>
      <c r="EWS719" s="37"/>
      <c r="EWT719" s="37"/>
      <c r="EWU719" s="37"/>
      <c r="EWV719" s="37"/>
      <c r="EWW719" s="37"/>
      <c r="EWX719" s="37"/>
      <c r="EWY719" s="37"/>
      <c r="EWZ719" s="37"/>
      <c r="EXA719" s="37"/>
      <c r="EXB719" s="37"/>
      <c r="EXC719" s="37"/>
      <c r="EXD719" s="37"/>
      <c r="EXE719" s="37"/>
      <c r="EXF719" s="37"/>
      <c r="EXG719" s="37"/>
      <c r="EXH719" s="37"/>
      <c r="EXI719" s="37"/>
      <c r="EXJ719" s="37"/>
      <c r="EXK719" s="37"/>
      <c r="EXL719" s="37"/>
      <c r="EXM719" s="37"/>
      <c r="EXN719" s="37"/>
      <c r="EXO719" s="37"/>
      <c r="EXP719" s="37"/>
      <c r="EXQ719" s="37"/>
      <c r="EXR719" s="37"/>
      <c r="EXS719" s="37"/>
      <c r="EXT719" s="37"/>
      <c r="EXU719" s="37"/>
      <c r="EXV719" s="37"/>
      <c r="EXW719" s="37"/>
      <c r="EXX719" s="37"/>
      <c r="EXY719" s="37"/>
      <c r="EXZ719" s="37"/>
      <c r="EYA719" s="37"/>
      <c r="EYB719" s="37"/>
      <c r="EYC719" s="37"/>
      <c r="EYD719" s="37"/>
      <c r="EYE719" s="37"/>
      <c r="EYF719" s="37"/>
      <c r="EYG719" s="37"/>
      <c r="EYH719" s="37"/>
      <c r="EYI719" s="37"/>
      <c r="EYJ719" s="37"/>
      <c r="EYK719" s="37"/>
      <c r="EYL719" s="37"/>
      <c r="EYM719" s="37"/>
      <c r="EYN719" s="37"/>
      <c r="EYO719" s="37"/>
      <c r="EYP719" s="37"/>
      <c r="EYQ719" s="37"/>
      <c r="EYR719" s="37"/>
      <c r="EYS719" s="37"/>
      <c r="EYT719" s="37"/>
      <c r="EYU719" s="37"/>
      <c r="EYV719" s="37"/>
      <c r="EYW719" s="37"/>
      <c r="EYX719" s="37"/>
      <c r="EYY719" s="37"/>
      <c r="EYZ719" s="37"/>
      <c r="EZA719" s="37"/>
      <c r="EZB719" s="37"/>
      <c r="EZC719" s="37"/>
      <c r="EZD719" s="37"/>
      <c r="EZE719" s="37"/>
      <c r="EZF719" s="37"/>
      <c r="EZG719" s="37"/>
      <c r="EZH719" s="37"/>
      <c r="EZI719" s="37"/>
      <c r="EZJ719" s="37"/>
      <c r="EZK719" s="37"/>
      <c r="EZL719" s="37"/>
      <c r="EZM719" s="37"/>
      <c r="EZN719" s="37"/>
      <c r="EZO719" s="37"/>
      <c r="EZP719" s="37"/>
      <c r="EZQ719" s="37"/>
      <c r="EZR719" s="37"/>
      <c r="EZS719" s="37"/>
      <c r="EZT719" s="37"/>
      <c r="EZU719" s="37"/>
      <c r="EZV719" s="37"/>
      <c r="EZW719" s="37"/>
      <c r="EZX719" s="37"/>
      <c r="EZY719" s="37"/>
      <c r="EZZ719" s="37"/>
      <c r="FAA719" s="37"/>
      <c r="FAB719" s="37"/>
      <c r="FAC719" s="37"/>
      <c r="FAD719" s="37"/>
      <c r="FAE719" s="37"/>
      <c r="FAF719" s="37"/>
      <c r="FAG719" s="37"/>
      <c r="FAH719" s="37"/>
      <c r="FAI719" s="37"/>
      <c r="FAJ719" s="37"/>
      <c r="FAK719" s="37"/>
      <c r="FAL719" s="37"/>
      <c r="FAM719" s="37"/>
      <c r="FAN719" s="37"/>
      <c r="FAO719" s="37"/>
      <c r="FAP719" s="37"/>
      <c r="FAQ719" s="37"/>
      <c r="FAR719" s="37"/>
      <c r="FAS719" s="37"/>
      <c r="FAT719" s="37"/>
      <c r="FAU719" s="37"/>
      <c r="FAV719" s="37"/>
      <c r="FAW719" s="37"/>
      <c r="FAX719" s="37"/>
      <c r="FAY719" s="37"/>
      <c r="FAZ719" s="37"/>
      <c r="FBA719" s="37"/>
      <c r="FBB719" s="37"/>
      <c r="FBC719" s="37"/>
      <c r="FBD719" s="37"/>
      <c r="FBE719" s="37"/>
      <c r="FBF719" s="37"/>
      <c r="FBG719" s="37"/>
      <c r="FBH719" s="37"/>
      <c r="FBI719" s="37"/>
      <c r="FBJ719" s="37"/>
      <c r="FBK719" s="37"/>
      <c r="FBL719" s="37"/>
      <c r="FBM719" s="37"/>
      <c r="FBN719" s="37"/>
      <c r="FBO719" s="37"/>
      <c r="FBP719" s="37"/>
      <c r="FBQ719" s="37"/>
      <c r="FBR719" s="37"/>
      <c r="FBS719" s="37"/>
      <c r="FBT719" s="37"/>
      <c r="FBU719" s="37"/>
      <c r="FBV719" s="37"/>
      <c r="FBW719" s="37"/>
      <c r="FBX719" s="37"/>
      <c r="FBY719" s="37"/>
      <c r="FBZ719" s="37"/>
      <c r="FCA719" s="37"/>
      <c r="FCB719" s="37"/>
      <c r="FCC719" s="37"/>
      <c r="FCD719" s="37"/>
      <c r="FCE719" s="37"/>
      <c r="FCF719" s="37"/>
      <c r="FCG719" s="37"/>
      <c r="FCH719" s="37"/>
      <c r="FCI719" s="37"/>
      <c r="FCJ719" s="37"/>
      <c r="FCK719" s="37"/>
      <c r="FCL719" s="37"/>
      <c r="FCM719" s="37"/>
      <c r="FCN719" s="37"/>
      <c r="FCO719" s="37"/>
      <c r="FCP719" s="37"/>
      <c r="FCQ719" s="37"/>
      <c r="FCR719" s="37"/>
      <c r="FCS719" s="37"/>
      <c r="FCT719" s="37"/>
      <c r="FCU719" s="37"/>
      <c r="FCV719" s="37"/>
      <c r="FCW719" s="37"/>
      <c r="FCX719" s="37"/>
      <c r="FCY719" s="37"/>
      <c r="FCZ719" s="37"/>
      <c r="FDA719" s="37"/>
      <c r="FDB719" s="37"/>
      <c r="FDC719" s="37"/>
      <c r="FDD719" s="37"/>
      <c r="FDE719" s="37"/>
      <c r="FDF719" s="37"/>
      <c r="FDG719" s="37"/>
      <c r="FDH719" s="37"/>
      <c r="FDI719" s="37"/>
      <c r="FDJ719" s="37"/>
      <c r="FDK719" s="37"/>
      <c r="FDL719" s="37"/>
      <c r="FDM719" s="37"/>
      <c r="FDN719" s="37"/>
      <c r="FDO719" s="37"/>
      <c r="FDP719" s="37"/>
      <c r="FDQ719" s="37"/>
      <c r="FDR719" s="37"/>
      <c r="FDS719" s="37"/>
      <c r="FDT719" s="37"/>
      <c r="FDU719" s="37"/>
      <c r="FDV719" s="37"/>
      <c r="FDW719" s="37"/>
      <c r="FDX719" s="37"/>
      <c r="FDY719" s="37"/>
      <c r="FDZ719" s="37"/>
      <c r="FEA719" s="37"/>
      <c r="FEB719" s="37"/>
      <c r="FEC719" s="37"/>
      <c r="FED719" s="37"/>
      <c r="FEE719" s="37"/>
      <c r="FEF719" s="37"/>
      <c r="FEG719" s="37"/>
      <c r="FEH719" s="37"/>
      <c r="FEI719" s="37"/>
      <c r="FEJ719" s="37"/>
      <c r="FEK719" s="37"/>
      <c r="FEL719" s="37"/>
      <c r="FEM719" s="37"/>
      <c r="FEN719" s="37"/>
      <c r="FEO719" s="37"/>
      <c r="FEP719" s="37"/>
      <c r="FEQ719" s="37"/>
      <c r="FER719" s="37"/>
      <c r="FES719" s="37"/>
      <c r="FET719" s="37"/>
      <c r="FEU719" s="37"/>
      <c r="FEV719" s="37"/>
      <c r="FEW719" s="37"/>
      <c r="FEX719" s="37"/>
      <c r="FEY719" s="37"/>
      <c r="FEZ719" s="37"/>
      <c r="FFA719" s="37"/>
      <c r="FFB719" s="37"/>
      <c r="FFC719" s="37"/>
      <c r="FFD719" s="37"/>
      <c r="FFE719" s="37"/>
      <c r="FFF719" s="37"/>
      <c r="FFG719" s="37"/>
      <c r="FFH719" s="37"/>
      <c r="FFI719" s="37"/>
      <c r="FFJ719" s="37"/>
      <c r="FFK719" s="37"/>
      <c r="FFL719" s="37"/>
      <c r="FFM719" s="37"/>
      <c r="FFN719" s="37"/>
      <c r="FFO719" s="37"/>
      <c r="FFP719" s="37"/>
      <c r="FFQ719" s="37"/>
      <c r="FFR719" s="37"/>
      <c r="FFS719" s="37"/>
      <c r="FFT719" s="37"/>
      <c r="FFU719" s="37"/>
      <c r="FFV719" s="37"/>
      <c r="FFW719" s="37"/>
      <c r="FFX719" s="37"/>
      <c r="FFY719" s="37"/>
      <c r="FFZ719" s="37"/>
      <c r="FGA719" s="37"/>
      <c r="FGB719" s="37"/>
      <c r="FGC719" s="37"/>
      <c r="FGD719" s="37"/>
      <c r="FGE719" s="37"/>
      <c r="FGF719" s="37"/>
      <c r="FGG719" s="37"/>
      <c r="FGH719" s="37"/>
      <c r="FGI719" s="37"/>
      <c r="FGJ719" s="37"/>
      <c r="FGK719" s="37"/>
      <c r="FGL719" s="37"/>
      <c r="FGM719" s="37"/>
      <c r="FGN719" s="37"/>
      <c r="FGO719" s="37"/>
      <c r="FGP719" s="37"/>
      <c r="FGQ719" s="37"/>
      <c r="FGR719" s="37"/>
      <c r="FGS719" s="37"/>
      <c r="FGT719" s="37"/>
      <c r="FGU719" s="37"/>
      <c r="FGV719" s="37"/>
      <c r="FGW719" s="37"/>
      <c r="FGX719" s="37"/>
      <c r="FGY719" s="37"/>
      <c r="FGZ719" s="37"/>
      <c r="FHA719" s="37"/>
      <c r="FHB719" s="37"/>
      <c r="FHC719" s="37"/>
      <c r="FHD719" s="37"/>
      <c r="FHE719" s="37"/>
      <c r="FHF719" s="37"/>
      <c r="FHG719" s="37"/>
      <c r="FHH719" s="37"/>
      <c r="FHI719" s="37"/>
      <c r="FHJ719" s="37"/>
      <c r="FHK719" s="37"/>
      <c r="FHL719" s="37"/>
      <c r="FHM719" s="37"/>
      <c r="FHN719" s="37"/>
      <c r="FHO719" s="37"/>
      <c r="FHP719" s="37"/>
      <c r="FHQ719" s="37"/>
      <c r="FHR719" s="37"/>
      <c r="FHS719" s="37"/>
      <c r="FHT719" s="37"/>
      <c r="FHU719" s="37"/>
      <c r="FHV719" s="37"/>
      <c r="FHW719" s="37"/>
      <c r="FHX719" s="37"/>
      <c r="FHY719" s="37"/>
      <c r="FHZ719" s="37"/>
      <c r="FIA719" s="37"/>
      <c r="FIB719" s="37"/>
      <c r="FIC719" s="37"/>
      <c r="FID719" s="37"/>
      <c r="FIE719" s="37"/>
      <c r="FIF719" s="37"/>
      <c r="FIG719" s="37"/>
      <c r="FIH719" s="37"/>
      <c r="FII719" s="37"/>
      <c r="FIJ719" s="37"/>
      <c r="FIK719" s="37"/>
      <c r="FIL719" s="37"/>
      <c r="FIM719" s="37"/>
      <c r="FIN719" s="37"/>
      <c r="FIO719" s="37"/>
      <c r="FIP719" s="37"/>
      <c r="FIQ719" s="37"/>
      <c r="FIR719" s="37"/>
      <c r="FIS719" s="37"/>
      <c r="FIT719" s="37"/>
      <c r="FIU719" s="37"/>
      <c r="FIV719" s="37"/>
      <c r="FIW719" s="37"/>
      <c r="FIX719" s="37"/>
      <c r="FIY719" s="37"/>
      <c r="FIZ719" s="37"/>
      <c r="FJA719" s="37"/>
      <c r="FJB719" s="37"/>
      <c r="FJC719" s="37"/>
      <c r="FJD719" s="37"/>
      <c r="FJE719" s="37"/>
      <c r="FJF719" s="37"/>
      <c r="FJG719" s="37"/>
      <c r="FJH719" s="37"/>
      <c r="FJI719" s="37"/>
      <c r="FJJ719" s="37"/>
      <c r="FJK719" s="37"/>
      <c r="FJL719" s="37"/>
      <c r="FJM719" s="37"/>
      <c r="FJN719" s="37"/>
      <c r="FJO719" s="37"/>
      <c r="FJP719" s="37"/>
      <c r="FJQ719" s="37"/>
      <c r="FJR719" s="37"/>
      <c r="FJS719" s="37"/>
      <c r="FJT719" s="37"/>
      <c r="FJU719" s="37"/>
      <c r="FJV719" s="37"/>
      <c r="FJW719" s="37"/>
      <c r="FJX719" s="37"/>
      <c r="FJY719" s="37"/>
      <c r="FJZ719" s="37"/>
      <c r="FKA719" s="37"/>
      <c r="FKB719" s="37"/>
      <c r="FKC719" s="37"/>
      <c r="FKD719" s="37"/>
      <c r="FKE719" s="37"/>
      <c r="FKF719" s="37"/>
      <c r="FKG719" s="37"/>
      <c r="FKH719" s="37"/>
      <c r="FKI719" s="37"/>
      <c r="FKJ719" s="37"/>
      <c r="FKK719" s="37"/>
      <c r="FKL719" s="37"/>
      <c r="FKM719" s="37"/>
      <c r="FKN719" s="37"/>
      <c r="FKO719" s="37"/>
      <c r="FKP719" s="37"/>
      <c r="FKQ719" s="37"/>
      <c r="FKR719" s="37"/>
      <c r="FKS719" s="37"/>
      <c r="FKT719" s="37"/>
      <c r="FKU719" s="37"/>
      <c r="FKV719" s="37"/>
      <c r="FKW719" s="37"/>
      <c r="FKX719" s="37"/>
      <c r="FKY719" s="37"/>
      <c r="FKZ719" s="37"/>
      <c r="FLA719" s="37"/>
      <c r="FLB719" s="37"/>
      <c r="FLC719" s="37"/>
      <c r="FLD719" s="37"/>
      <c r="FLE719" s="37"/>
      <c r="FLF719" s="37"/>
      <c r="FLG719" s="37"/>
      <c r="FLH719" s="37"/>
      <c r="FLI719" s="37"/>
      <c r="FLJ719" s="37"/>
      <c r="FLK719" s="37"/>
      <c r="FLL719" s="37"/>
      <c r="FLM719" s="37"/>
      <c r="FLN719" s="37"/>
      <c r="FLO719" s="37"/>
      <c r="FLP719" s="37"/>
      <c r="FLQ719" s="37"/>
      <c r="FLR719" s="37"/>
      <c r="FLS719" s="37"/>
      <c r="FLT719" s="37"/>
      <c r="FLU719" s="37"/>
      <c r="FLV719" s="37"/>
      <c r="FLW719" s="37"/>
      <c r="FLX719" s="37"/>
      <c r="FLY719" s="37"/>
      <c r="FLZ719" s="37"/>
      <c r="FMA719" s="37"/>
      <c r="FMB719" s="37"/>
      <c r="FMC719" s="37"/>
      <c r="FMD719" s="37"/>
      <c r="FME719" s="37"/>
      <c r="FMF719" s="37"/>
      <c r="FMG719" s="37"/>
      <c r="FMH719" s="37"/>
      <c r="FMI719" s="37"/>
      <c r="FMJ719" s="37"/>
      <c r="FMK719" s="37"/>
      <c r="FML719" s="37"/>
      <c r="FMM719" s="37"/>
      <c r="FMN719" s="37"/>
      <c r="FMO719" s="37"/>
      <c r="FMP719" s="37"/>
      <c r="FMQ719" s="37"/>
      <c r="FMR719" s="37"/>
      <c r="FMS719" s="37"/>
      <c r="FMT719" s="37"/>
      <c r="FMU719" s="37"/>
      <c r="FMV719" s="37"/>
      <c r="FMW719" s="37"/>
      <c r="FMX719" s="37"/>
      <c r="FMY719" s="37"/>
      <c r="FMZ719" s="37"/>
      <c r="FNA719" s="37"/>
      <c r="FNB719" s="37"/>
      <c r="FNC719" s="37"/>
      <c r="FND719" s="37"/>
      <c r="FNE719" s="37"/>
      <c r="FNF719" s="37"/>
      <c r="FNG719" s="37"/>
      <c r="FNH719" s="37"/>
      <c r="FNI719" s="37"/>
      <c r="FNJ719" s="37"/>
      <c r="FNK719" s="37"/>
      <c r="FNL719" s="37"/>
      <c r="FNM719" s="37"/>
      <c r="FNN719" s="37"/>
      <c r="FNO719" s="37"/>
      <c r="FNP719" s="37"/>
      <c r="FNQ719" s="37"/>
      <c r="FNR719" s="37"/>
      <c r="FNS719" s="37"/>
      <c r="FNT719" s="37"/>
      <c r="FNU719" s="37"/>
      <c r="FNV719" s="37"/>
      <c r="FNW719" s="37"/>
      <c r="FNX719" s="37"/>
      <c r="FNY719" s="37"/>
      <c r="FNZ719" s="37"/>
      <c r="FOA719" s="37"/>
      <c r="FOB719" s="37"/>
      <c r="FOC719" s="37"/>
      <c r="FOD719" s="37"/>
      <c r="FOE719" s="37"/>
      <c r="FOF719" s="37"/>
      <c r="FOG719" s="37"/>
      <c r="FOH719" s="37"/>
      <c r="FOI719" s="37"/>
      <c r="FOJ719" s="37"/>
      <c r="FOK719" s="37"/>
      <c r="FOL719" s="37"/>
      <c r="FOM719" s="37"/>
      <c r="FON719" s="37"/>
      <c r="FOO719" s="37"/>
      <c r="FOP719" s="37"/>
      <c r="FOQ719" s="37"/>
      <c r="FOR719" s="37"/>
      <c r="FOS719" s="37"/>
      <c r="FOT719" s="37"/>
      <c r="FOU719" s="37"/>
      <c r="FOV719" s="37"/>
      <c r="FOW719" s="37"/>
      <c r="FOX719" s="37"/>
      <c r="FOY719" s="37"/>
      <c r="FOZ719" s="37"/>
      <c r="FPA719" s="37"/>
      <c r="FPB719" s="37"/>
      <c r="FPC719" s="37"/>
      <c r="FPD719" s="37"/>
      <c r="FPE719" s="37"/>
      <c r="FPF719" s="37"/>
      <c r="FPG719" s="37"/>
      <c r="FPH719" s="37"/>
      <c r="FPI719" s="37"/>
      <c r="FPJ719" s="37"/>
      <c r="FPK719" s="37"/>
      <c r="FPL719" s="37"/>
      <c r="FPM719" s="37"/>
      <c r="FPN719" s="37"/>
      <c r="FPO719" s="37"/>
      <c r="FPP719" s="37"/>
      <c r="FPQ719" s="37"/>
      <c r="FPR719" s="37"/>
      <c r="FPS719" s="37"/>
      <c r="FPT719" s="37"/>
      <c r="FPU719" s="37"/>
      <c r="FPV719" s="37"/>
      <c r="FPW719" s="37"/>
      <c r="FPX719" s="37"/>
      <c r="FPY719" s="37"/>
      <c r="FPZ719" s="37"/>
      <c r="FQA719" s="37"/>
      <c r="FQB719" s="37"/>
      <c r="FQC719" s="37"/>
      <c r="FQD719" s="37"/>
      <c r="FQE719" s="37"/>
      <c r="FQF719" s="37"/>
      <c r="FQG719" s="37"/>
      <c r="FQH719" s="37"/>
      <c r="FQI719" s="37"/>
      <c r="FQJ719" s="37"/>
      <c r="FQK719" s="37"/>
      <c r="FQL719" s="37"/>
      <c r="FQM719" s="37"/>
      <c r="FQN719" s="37"/>
      <c r="FQO719" s="37"/>
      <c r="FQP719" s="37"/>
      <c r="FQQ719" s="37"/>
      <c r="FQR719" s="37"/>
      <c r="FQS719" s="37"/>
      <c r="FQT719" s="37"/>
      <c r="FQU719" s="37"/>
      <c r="FQV719" s="37"/>
      <c r="FQW719" s="37"/>
      <c r="FQX719" s="37"/>
      <c r="FQY719" s="37"/>
      <c r="FQZ719" s="37"/>
      <c r="FRA719" s="37"/>
      <c r="FRB719" s="37"/>
      <c r="FRC719" s="37"/>
      <c r="FRD719" s="37"/>
      <c r="FRE719" s="37"/>
      <c r="FRF719" s="37"/>
      <c r="FRG719" s="37"/>
      <c r="FRH719" s="37"/>
      <c r="FRI719" s="37"/>
      <c r="FRJ719" s="37"/>
      <c r="FRK719" s="37"/>
      <c r="FRL719" s="37"/>
      <c r="FRM719" s="37"/>
      <c r="FRN719" s="37"/>
      <c r="FRO719" s="37"/>
      <c r="FRP719" s="37"/>
      <c r="FRQ719" s="37"/>
      <c r="FRR719" s="37"/>
      <c r="FRS719" s="37"/>
      <c r="FRT719" s="37"/>
      <c r="FRU719" s="37"/>
      <c r="FRV719" s="37"/>
      <c r="FRW719" s="37"/>
      <c r="FRX719" s="37"/>
      <c r="FRY719" s="37"/>
      <c r="FRZ719" s="37"/>
      <c r="FSA719" s="37"/>
      <c r="FSB719" s="37"/>
      <c r="FSC719" s="37"/>
      <c r="FSD719" s="37"/>
      <c r="FSE719" s="37"/>
      <c r="FSF719" s="37"/>
      <c r="FSG719" s="37"/>
      <c r="FSH719" s="37"/>
      <c r="FSI719" s="37"/>
      <c r="FSJ719" s="37"/>
      <c r="FSK719" s="37"/>
      <c r="FSL719" s="37"/>
      <c r="FSM719" s="37"/>
      <c r="FSN719" s="37"/>
      <c r="FSO719" s="37"/>
      <c r="FSP719" s="37"/>
      <c r="FSQ719" s="37"/>
      <c r="FSR719" s="37"/>
      <c r="FSS719" s="37"/>
      <c r="FST719" s="37"/>
      <c r="FSU719" s="37"/>
      <c r="FSV719" s="37"/>
      <c r="FSW719" s="37"/>
      <c r="FSX719" s="37"/>
      <c r="FSY719" s="37"/>
      <c r="FSZ719" s="37"/>
      <c r="FTA719" s="37"/>
      <c r="FTB719" s="37"/>
      <c r="FTC719" s="37"/>
      <c r="FTD719" s="37"/>
      <c r="FTE719" s="37"/>
      <c r="FTF719" s="37"/>
      <c r="FTG719" s="37"/>
      <c r="FTH719" s="37"/>
      <c r="FTI719" s="37"/>
      <c r="FTJ719" s="37"/>
      <c r="FTK719" s="37"/>
      <c r="FTL719" s="37"/>
      <c r="FTM719" s="37"/>
      <c r="FTN719" s="37"/>
      <c r="FTO719" s="37"/>
      <c r="FTP719" s="37"/>
      <c r="FTQ719" s="37"/>
      <c r="FTR719" s="37"/>
      <c r="FTS719" s="37"/>
      <c r="FTT719" s="37"/>
      <c r="FTU719" s="37"/>
      <c r="FTV719" s="37"/>
      <c r="FTW719" s="37"/>
      <c r="FTX719" s="37"/>
      <c r="FTY719" s="37"/>
      <c r="FTZ719" s="37"/>
      <c r="FUA719" s="37"/>
      <c r="FUB719" s="37"/>
      <c r="FUC719" s="37"/>
      <c r="FUD719" s="37"/>
      <c r="FUE719" s="37"/>
      <c r="FUF719" s="37"/>
      <c r="FUG719" s="37"/>
      <c r="FUH719" s="37"/>
      <c r="FUI719" s="37"/>
      <c r="FUJ719" s="37"/>
      <c r="FUK719" s="37"/>
      <c r="FUL719" s="37"/>
      <c r="FUM719" s="37"/>
      <c r="FUN719" s="37"/>
      <c r="FUO719" s="37"/>
      <c r="FUP719" s="37"/>
      <c r="FUQ719" s="37"/>
      <c r="FUR719" s="37"/>
      <c r="FUS719" s="37"/>
      <c r="FUT719" s="37"/>
      <c r="FUU719" s="37"/>
      <c r="FUV719" s="37"/>
      <c r="FUW719" s="37"/>
      <c r="FUX719" s="37"/>
      <c r="FUY719" s="37"/>
      <c r="FUZ719" s="37"/>
      <c r="FVA719" s="37"/>
      <c r="FVB719" s="37"/>
      <c r="FVC719" s="37"/>
      <c r="FVD719" s="37"/>
      <c r="FVE719" s="37"/>
      <c r="FVF719" s="37"/>
      <c r="FVG719" s="37"/>
      <c r="FVH719" s="37"/>
      <c r="FVI719" s="37"/>
      <c r="FVJ719" s="37"/>
      <c r="FVK719" s="37"/>
      <c r="FVL719" s="37"/>
      <c r="FVM719" s="37"/>
      <c r="FVN719" s="37"/>
      <c r="FVO719" s="37"/>
      <c r="FVP719" s="37"/>
      <c r="FVQ719" s="37"/>
      <c r="FVR719" s="37"/>
      <c r="FVS719" s="37"/>
      <c r="FVT719" s="37"/>
      <c r="FVU719" s="37"/>
      <c r="FVV719" s="37"/>
      <c r="FVW719" s="37"/>
      <c r="FVX719" s="37"/>
      <c r="FVY719" s="37"/>
      <c r="FVZ719" s="37"/>
      <c r="FWA719" s="37"/>
      <c r="FWB719" s="37"/>
      <c r="FWC719" s="37"/>
      <c r="FWD719" s="37"/>
      <c r="FWE719" s="37"/>
      <c r="FWF719" s="37"/>
      <c r="FWG719" s="37"/>
      <c r="FWH719" s="37"/>
      <c r="FWI719" s="37"/>
      <c r="FWJ719" s="37"/>
      <c r="FWK719" s="37"/>
      <c r="FWL719" s="37"/>
      <c r="FWM719" s="37"/>
      <c r="FWN719" s="37"/>
      <c r="FWO719" s="37"/>
      <c r="FWP719" s="37"/>
      <c r="FWQ719" s="37"/>
      <c r="FWR719" s="37"/>
      <c r="FWS719" s="37"/>
      <c r="FWT719" s="37"/>
      <c r="FWU719" s="37"/>
      <c r="FWV719" s="37"/>
      <c r="FWW719" s="37"/>
      <c r="FWX719" s="37"/>
      <c r="FWY719" s="37"/>
      <c r="FWZ719" s="37"/>
      <c r="FXA719" s="37"/>
      <c r="FXB719" s="37"/>
      <c r="FXC719" s="37"/>
      <c r="FXD719" s="37"/>
      <c r="FXE719" s="37"/>
      <c r="FXF719" s="37"/>
      <c r="FXG719" s="37"/>
      <c r="FXH719" s="37"/>
      <c r="FXI719" s="37"/>
      <c r="FXJ719" s="37"/>
      <c r="FXK719" s="37"/>
      <c r="FXL719" s="37"/>
      <c r="FXM719" s="37"/>
      <c r="FXN719" s="37"/>
      <c r="FXO719" s="37"/>
      <c r="FXP719" s="37"/>
      <c r="FXQ719" s="37"/>
      <c r="FXR719" s="37"/>
      <c r="FXS719" s="37"/>
      <c r="FXT719" s="37"/>
      <c r="FXU719" s="37"/>
      <c r="FXV719" s="37"/>
      <c r="FXW719" s="37"/>
      <c r="FXX719" s="37"/>
      <c r="FXY719" s="37"/>
      <c r="FXZ719" s="37"/>
      <c r="FYA719" s="37"/>
      <c r="FYB719" s="37"/>
      <c r="FYC719" s="37"/>
      <c r="FYD719" s="37"/>
      <c r="FYE719" s="37"/>
      <c r="FYF719" s="37"/>
      <c r="FYG719" s="37"/>
      <c r="FYH719" s="37"/>
      <c r="FYI719" s="37"/>
      <c r="FYJ719" s="37"/>
      <c r="FYK719" s="37"/>
      <c r="FYL719" s="37"/>
      <c r="FYM719" s="37"/>
      <c r="FYN719" s="37"/>
      <c r="FYO719" s="37"/>
      <c r="FYP719" s="37"/>
      <c r="FYQ719" s="37"/>
      <c r="FYR719" s="37"/>
      <c r="FYS719" s="37"/>
      <c r="FYT719" s="37"/>
      <c r="FYU719" s="37"/>
      <c r="FYV719" s="37"/>
      <c r="FYW719" s="37"/>
      <c r="FYX719" s="37"/>
      <c r="FYY719" s="37"/>
      <c r="FYZ719" s="37"/>
      <c r="FZA719" s="37"/>
      <c r="FZB719" s="37"/>
      <c r="FZC719" s="37"/>
      <c r="FZD719" s="37"/>
      <c r="FZE719" s="37"/>
      <c r="FZF719" s="37"/>
      <c r="FZG719" s="37"/>
      <c r="FZH719" s="37"/>
      <c r="FZI719" s="37"/>
      <c r="FZJ719" s="37"/>
      <c r="FZK719" s="37"/>
      <c r="FZL719" s="37"/>
      <c r="FZM719" s="37"/>
      <c r="FZN719" s="37"/>
      <c r="FZO719" s="37"/>
      <c r="FZP719" s="37"/>
      <c r="FZQ719" s="37"/>
      <c r="FZR719" s="37"/>
      <c r="FZS719" s="37"/>
      <c r="FZT719" s="37"/>
      <c r="FZU719" s="37"/>
      <c r="FZV719" s="37"/>
      <c r="FZW719" s="37"/>
      <c r="FZX719" s="37"/>
      <c r="FZY719" s="37"/>
      <c r="FZZ719" s="37"/>
      <c r="GAA719" s="37"/>
      <c r="GAB719" s="37"/>
      <c r="GAC719" s="37"/>
      <c r="GAD719" s="37"/>
      <c r="GAE719" s="37"/>
      <c r="GAF719" s="37"/>
      <c r="GAG719" s="37"/>
      <c r="GAH719" s="37"/>
      <c r="GAI719" s="37"/>
      <c r="GAJ719" s="37"/>
      <c r="GAK719" s="37"/>
      <c r="GAL719" s="37"/>
      <c r="GAM719" s="37"/>
      <c r="GAN719" s="37"/>
      <c r="GAO719" s="37"/>
      <c r="GAP719" s="37"/>
      <c r="GAQ719" s="37"/>
      <c r="GAR719" s="37"/>
      <c r="GAS719" s="37"/>
      <c r="GAT719" s="37"/>
      <c r="GAU719" s="37"/>
      <c r="GAV719" s="37"/>
      <c r="GAW719" s="37"/>
      <c r="GAX719" s="37"/>
      <c r="GAY719" s="37"/>
      <c r="GAZ719" s="37"/>
      <c r="GBA719" s="37"/>
      <c r="GBB719" s="37"/>
      <c r="GBC719" s="37"/>
      <c r="GBD719" s="37"/>
      <c r="GBE719" s="37"/>
      <c r="GBF719" s="37"/>
      <c r="GBG719" s="37"/>
      <c r="GBH719" s="37"/>
      <c r="GBI719" s="37"/>
      <c r="GBJ719" s="37"/>
      <c r="GBK719" s="37"/>
      <c r="GBL719" s="37"/>
      <c r="GBM719" s="37"/>
      <c r="GBN719" s="37"/>
      <c r="GBO719" s="37"/>
      <c r="GBP719" s="37"/>
      <c r="GBQ719" s="37"/>
      <c r="GBR719" s="37"/>
      <c r="GBS719" s="37"/>
      <c r="GBT719" s="37"/>
      <c r="GBU719" s="37"/>
      <c r="GBV719" s="37"/>
      <c r="GBW719" s="37"/>
      <c r="GBX719" s="37"/>
      <c r="GBY719" s="37"/>
      <c r="GBZ719" s="37"/>
      <c r="GCA719" s="37"/>
      <c r="GCB719" s="37"/>
      <c r="GCC719" s="37"/>
      <c r="GCD719" s="37"/>
      <c r="GCE719" s="37"/>
      <c r="GCF719" s="37"/>
      <c r="GCG719" s="37"/>
      <c r="GCH719" s="37"/>
      <c r="GCI719" s="37"/>
      <c r="GCJ719" s="37"/>
      <c r="GCK719" s="37"/>
      <c r="GCL719" s="37"/>
      <c r="GCM719" s="37"/>
      <c r="GCN719" s="37"/>
      <c r="GCO719" s="37"/>
      <c r="GCP719" s="37"/>
      <c r="GCQ719" s="37"/>
      <c r="GCR719" s="37"/>
      <c r="GCS719" s="37"/>
      <c r="GCT719" s="37"/>
      <c r="GCU719" s="37"/>
      <c r="GCV719" s="37"/>
      <c r="GCW719" s="37"/>
      <c r="GCX719" s="37"/>
      <c r="GCY719" s="37"/>
      <c r="GCZ719" s="37"/>
      <c r="GDA719" s="37"/>
      <c r="GDB719" s="37"/>
      <c r="GDC719" s="37"/>
      <c r="GDD719" s="37"/>
      <c r="GDE719" s="37"/>
      <c r="GDF719" s="37"/>
      <c r="GDG719" s="37"/>
      <c r="GDH719" s="37"/>
      <c r="GDI719" s="37"/>
      <c r="GDJ719" s="37"/>
      <c r="GDK719" s="37"/>
      <c r="GDL719" s="37"/>
      <c r="GDM719" s="37"/>
      <c r="GDN719" s="37"/>
      <c r="GDO719" s="37"/>
      <c r="GDP719" s="37"/>
      <c r="GDQ719" s="37"/>
      <c r="GDR719" s="37"/>
      <c r="GDS719" s="37"/>
      <c r="GDT719" s="37"/>
      <c r="GDU719" s="37"/>
      <c r="GDV719" s="37"/>
      <c r="GDW719" s="37"/>
      <c r="GDX719" s="37"/>
    </row>
    <row r="720" spans="1:4860" s="39" customFormat="1" x14ac:dyDescent="0.25">
      <c r="A720" s="86">
        <v>714</v>
      </c>
      <c r="B720" s="55" t="s">
        <v>551</v>
      </c>
      <c r="C720" s="55" t="s">
        <v>855</v>
      </c>
      <c r="D720" s="55" t="s">
        <v>311</v>
      </c>
      <c r="E720" s="55" t="s">
        <v>130</v>
      </c>
      <c r="F720" s="56" t="s">
        <v>863</v>
      </c>
      <c r="G720" s="57">
        <v>70000</v>
      </c>
      <c r="H720" s="57">
        <v>5368.48</v>
      </c>
      <c r="I720" s="59">
        <v>25</v>
      </c>
      <c r="J720" s="103">
        <v>2009</v>
      </c>
      <c r="K720" s="96">
        <f t="shared" si="110"/>
        <v>4970</v>
      </c>
      <c r="L720" s="71">
        <f t="shared" si="111"/>
        <v>770.00000000000011</v>
      </c>
      <c r="M720" s="102">
        <v>2128</v>
      </c>
      <c r="N720" s="59">
        <f t="shared" si="112"/>
        <v>4963</v>
      </c>
      <c r="O720" s="59"/>
      <c r="P720" s="59">
        <f t="shared" si="113"/>
        <v>4137</v>
      </c>
      <c r="Q720" s="59">
        <f t="shared" si="114"/>
        <v>9530.48</v>
      </c>
      <c r="R720" s="59">
        <f t="shared" si="115"/>
        <v>10703</v>
      </c>
      <c r="S720" s="59">
        <f t="shared" si="109"/>
        <v>60469.520000000004</v>
      </c>
      <c r="T720" s="72" t="s">
        <v>39</v>
      </c>
      <c r="U720" s="37"/>
      <c r="V720" s="37"/>
      <c r="W720" s="37"/>
      <c r="X720" s="37"/>
      <c r="Y720" s="37"/>
      <c r="Z720" s="37"/>
      <c r="AA720" s="37"/>
      <c r="AB720" s="37"/>
      <c r="AC720" s="37"/>
      <c r="AD720" s="37"/>
      <c r="AE720" s="37"/>
      <c r="AF720" s="37"/>
      <c r="AG720" s="37"/>
      <c r="AH720" s="37"/>
      <c r="AI720" s="37"/>
      <c r="AJ720" s="37"/>
      <c r="AK720" s="37"/>
      <c r="AL720" s="37"/>
      <c r="AM720" s="37"/>
      <c r="AN720" s="37"/>
      <c r="AO720" s="37"/>
      <c r="AP720" s="37"/>
      <c r="AQ720" s="37"/>
      <c r="AR720" s="37"/>
      <c r="AS720" s="37"/>
      <c r="AT720" s="37"/>
      <c r="AU720" s="37"/>
      <c r="AV720" s="37"/>
      <c r="AW720" s="37"/>
      <c r="AX720" s="37"/>
      <c r="AY720" s="37"/>
      <c r="AZ720" s="37"/>
      <c r="BA720" s="37"/>
      <c r="BB720" s="37"/>
      <c r="BC720" s="37"/>
      <c r="BD720" s="37"/>
      <c r="BE720" s="37"/>
      <c r="BF720" s="37"/>
      <c r="BG720" s="37"/>
      <c r="BH720" s="37"/>
      <c r="BI720" s="37"/>
      <c r="BJ720" s="37"/>
      <c r="BK720" s="37"/>
      <c r="BL720" s="37"/>
      <c r="BM720" s="37"/>
      <c r="BN720" s="37"/>
      <c r="BO720" s="37"/>
      <c r="BP720" s="37"/>
      <c r="BQ720" s="37"/>
      <c r="BR720" s="37"/>
      <c r="BS720" s="37"/>
      <c r="BT720" s="37"/>
      <c r="BU720" s="37"/>
      <c r="BV720" s="37"/>
      <c r="BW720" s="37"/>
      <c r="BX720" s="37"/>
      <c r="BY720" s="37"/>
      <c r="BZ720" s="37"/>
      <c r="CA720" s="37"/>
      <c r="CB720" s="37"/>
      <c r="CC720" s="37"/>
      <c r="CD720" s="37"/>
      <c r="CE720" s="37"/>
      <c r="CF720" s="37"/>
      <c r="CG720" s="37"/>
      <c r="CH720" s="37"/>
      <c r="CI720" s="37"/>
      <c r="CJ720" s="37"/>
      <c r="CK720" s="37"/>
      <c r="CL720" s="37"/>
      <c r="CM720" s="37"/>
      <c r="CN720" s="37"/>
      <c r="CO720" s="37"/>
      <c r="CP720" s="37"/>
      <c r="CQ720" s="37"/>
      <c r="CR720" s="37"/>
      <c r="CS720" s="37"/>
      <c r="CT720" s="37"/>
      <c r="CU720" s="37"/>
      <c r="CV720" s="37"/>
      <c r="CW720" s="37"/>
      <c r="CX720" s="37"/>
      <c r="CY720" s="37"/>
      <c r="CZ720" s="37"/>
      <c r="DA720" s="37"/>
      <c r="DB720" s="37"/>
      <c r="DC720" s="37"/>
      <c r="DD720" s="37"/>
      <c r="DE720" s="37"/>
      <c r="DF720" s="37"/>
      <c r="DG720" s="37"/>
      <c r="DH720" s="37"/>
      <c r="DI720" s="37"/>
      <c r="DJ720" s="37"/>
      <c r="DK720" s="37"/>
      <c r="DL720" s="37"/>
      <c r="DM720" s="37"/>
      <c r="DN720" s="37"/>
      <c r="DO720" s="37"/>
      <c r="DP720" s="37"/>
      <c r="DQ720" s="37"/>
      <c r="DR720" s="37"/>
      <c r="DS720" s="37"/>
      <c r="DT720" s="37"/>
      <c r="DU720" s="37"/>
      <c r="DV720" s="37"/>
      <c r="DW720" s="37"/>
      <c r="DX720" s="37"/>
      <c r="DY720" s="37"/>
      <c r="DZ720" s="37"/>
      <c r="EA720" s="37"/>
      <c r="EB720" s="37"/>
      <c r="EC720" s="37"/>
      <c r="ED720" s="37"/>
      <c r="EE720" s="37"/>
      <c r="EF720" s="37"/>
      <c r="EG720" s="37"/>
      <c r="EH720" s="37"/>
      <c r="EI720" s="37"/>
      <c r="EJ720" s="37"/>
      <c r="EK720" s="37"/>
      <c r="EL720" s="37"/>
      <c r="EM720" s="37"/>
      <c r="EN720" s="37"/>
      <c r="EO720" s="37"/>
      <c r="EP720" s="37"/>
      <c r="EQ720" s="37"/>
      <c r="ER720" s="37"/>
      <c r="ES720" s="37"/>
      <c r="ET720" s="37"/>
      <c r="EU720" s="37"/>
      <c r="EV720" s="37"/>
      <c r="EW720" s="37"/>
      <c r="EX720" s="37"/>
      <c r="EY720" s="37"/>
      <c r="EZ720" s="37"/>
      <c r="FA720" s="37"/>
      <c r="FB720" s="37"/>
      <c r="FC720" s="37"/>
      <c r="FD720" s="37"/>
      <c r="FE720" s="37"/>
      <c r="FF720" s="37"/>
      <c r="FG720" s="37"/>
      <c r="FH720" s="37"/>
      <c r="FI720" s="37"/>
      <c r="FJ720" s="37"/>
      <c r="FK720" s="37"/>
      <c r="FL720" s="37"/>
      <c r="FM720" s="37"/>
      <c r="FN720" s="37"/>
      <c r="FO720" s="37"/>
      <c r="FP720" s="37"/>
      <c r="FQ720" s="37"/>
      <c r="FR720" s="37"/>
      <c r="FS720" s="37"/>
      <c r="FT720" s="37"/>
      <c r="FU720" s="37"/>
      <c r="FV720" s="37"/>
      <c r="FW720" s="37"/>
      <c r="FX720" s="37"/>
      <c r="FY720" s="37"/>
      <c r="FZ720" s="37"/>
      <c r="GA720" s="37"/>
      <c r="GB720" s="37"/>
      <c r="GC720" s="37"/>
      <c r="GD720" s="37"/>
      <c r="GE720" s="37"/>
      <c r="GF720" s="37"/>
      <c r="GG720" s="37"/>
      <c r="GH720" s="37"/>
      <c r="GI720" s="37"/>
      <c r="GJ720" s="37"/>
      <c r="GK720" s="37"/>
      <c r="GL720" s="37"/>
      <c r="GM720" s="37"/>
      <c r="GN720" s="37"/>
      <c r="GO720" s="37"/>
      <c r="GP720" s="37"/>
      <c r="GQ720" s="37"/>
      <c r="GR720" s="37"/>
      <c r="GS720" s="37"/>
      <c r="GT720" s="37"/>
      <c r="GU720" s="37"/>
      <c r="GV720" s="37"/>
      <c r="GW720" s="37"/>
      <c r="GX720" s="37"/>
      <c r="GY720" s="37"/>
      <c r="GZ720" s="37"/>
      <c r="HA720" s="37"/>
      <c r="HB720" s="37"/>
      <c r="HC720" s="37"/>
      <c r="HD720" s="37"/>
      <c r="HE720" s="37"/>
      <c r="HF720" s="37"/>
      <c r="HG720" s="37"/>
      <c r="HH720" s="37"/>
      <c r="HI720" s="37"/>
      <c r="HJ720" s="37"/>
      <c r="HK720" s="37"/>
      <c r="HL720" s="37"/>
      <c r="HM720" s="37"/>
      <c r="HN720" s="37"/>
      <c r="HO720" s="37"/>
      <c r="HP720" s="37"/>
      <c r="HQ720" s="37"/>
      <c r="HR720" s="37"/>
      <c r="HS720" s="37"/>
      <c r="HT720" s="37"/>
      <c r="HU720" s="37"/>
      <c r="HV720" s="37"/>
      <c r="HW720" s="37"/>
      <c r="HX720" s="37"/>
      <c r="HY720" s="37"/>
      <c r="HZ720" s="37"/>
      <c r="IA720" s="37"/>
      <c r="IB720" s="37"/>
      <c r="IC720" s="37"/>
      <c r="ID720" s="37"/>
      <c r="IE720" s="37"/>
      <c r="IF720" s="37"/>
      <c r="IG720" s="37"/>
      <c r="IH720" s="37"/>
      <c r="II720" s="37"/>
      <c r="IJ720" s="37"/>
      <c r="IK720" s="37"/>
      <c r="IL720" s="37"/>
      <c r="IM720" s="37"/>
      <c r="IN720" s="37"/>
      <c r="IO720" s="37"/>
      <c r="IP720" s="37"/>
      <c r="IQ720" s="37"/>
      <c r="IR720" s="37"/>
      <c r="IS720" s="37"/>
      <c r="IT720" s="37"/>
      <c r="IU720" s="37"/>
      <c r="IV720" s="37"/>
      <c r="IW720" s="37"/>
      <c r="IX720" s="37"/>
      <c r="IY720" s="37"/>
      <c r="IZ720" s="37"/>
      <c r="JA720" s="37"/>
      <c r="JB720" s="37"/>
      <c r="JC720" s="37"/>
      <c r="JD720" s="37"/>
      <c r="JE720" s="37"/>
      <c r="JF720" s="37"/>
      <c r="JG720" s="37"/>
      <c r="JH720" s="37"/>
      <c r="JI720" s="37"/>
      <c r="JJ720" s="37"/>
      <c r="JK720" s="37"/>
      <c r="JL720" s="37"/>
      <c r="JM720" s="37"/>
      <c r="JN720" s="37"/>
      <c r="JO720" s="37"/>
      <c r="JP720" s="37"/>
      <c r="JQ720" s="37"/>
      <c r="JR720" s="37"/>
      <c r="JS720" s="37"/>
      <c r="JT720" s="37"/>
      <c r="JU720" s="37"/>
      <c r="JV720" s="37"/>
      <c r="JW720" s="37"/>
      <c r="JX720" s="37"/>
      <c r="JY720" s="37"/>
      <c r="JZ720" s="37"/>
      <c r="KA720" s="37"/>
      <c r="KB720" s="37"/>
      <c r="KC720" s="37"/>
      <c r="KD720" s="37"/>
      <c r="KE720" s="37"/>
      <c r="KF720" s="37"/>
      <c r="KG720" s="37"/>
      <c r="KH720" s="37"/>
      <c r="KI720" s="37"/>
      <c r="KJ720" s="37"/>
      <c r="KK720" s="37"/>
      <c r="KL720" s="37"/>
      <c r="KM720" s="37"/>
      <c r="KN720" s="37"/>
      <c r="KO720" s="37"/>
      <c r="KP720" s="37"/>
      <c r="KQ720" s="37"/>
      <c r="KR720" s="37"/>
      <c r="KS720" s="37"/>
      <c r="KT720" s="37"/>
      <c r="KU720" s="37"/>
      <c r="KV720" s="37"/>
      <c r="KW720" s="37"/>
      <c r="KX720" s="37"/>
      <c r="KY720" s="37"/>
      <c r="KZ720" s="37"/>
      <c r="LA720" s="37"/>
      <c r="LB720" s="37"/>
      <c r="LC720" s="37"/>
      <c r="LD720" s="37"/>
      <c r="LE720" s="37"/>
      <c r="LF720" s="37"/>
      <c r="LG720" s="37"/>
      <c r="LH720" s="37"/>
      <c r="LI720" s="37"/>
      <c r="LJ720" s="37"/>
      <c r="LK720" s="37"/>
      <c r="LL720" s="37"/>
      <c r="LM720" s="37"/>
      <c r="LN720" s="37"/>
      <c r="LO720" s="37"/>
      <c r="LP720" s="37"/>
      <c r="LQ720" s="37"/>
      <c r="LR720" s="37"/>
      <c r="LS720" s="37"/>
      <c r="LT720" s="37"/>
      <c r="LU720" s="37"/>
      <c r="LV720" s="37"/>
      <c r="LW720" s="37"/>
      <c r="LX720" s="37"/>
      <c r="LY720" s="37"/>
      <c r="LZ720" s="37"/>
      <c r="MA720" s="37"/>
      <c r="MB720" s="37"/>
      <c r="MC720" s="37"/>
      <c r="MD720" s="37"/>
      <c r="ME720" s="37"/>
      <c r="MF720" s="37"/>
      <c r="MG720" s="37"/>
      <c r="MH720" s="37"/>
      <c r="MI720" s="37"/>
      <c r="MJ720" s="37"/>
      <c r="MK720" s="37"/>
      <c r="ML720" s="37"/>
      <c r="MM720" s="37"/>
      <c r="MN720" s="37"/>
      <c r="MO720" s="37"/>
      <c r="MP720" s="37"/>
      <c r="MQ720" s="37"/>
      <c r="MR720" s="37"/>
      <c r="MS720" s="37"/>
      <c r="MT720" s="37"/>
      <c r="MU720" s="37"/>
      <c r="MV720" s="37"/>
      <c r="MW720" s="37"/>
      <c r="MX720" s="37"/>
      <c r="MY720" s="37"/>
      <c r="MZ720" s="37"/>
      <c r="NA720" s="37"/>
      <c r="NB720" s="37"/>
      <c r="NC720" s="37"/>
      <c r="ND720" s="37"/>
      <c r="NE720" s="37"/>
      <c r="NF720" s="37"/>
      <c r="NG720" s="37"/>
      <c r="NH720" s="37"/>
      <c r="NI720" s="37"/>
      <c r="NJ720" s="37"/>
      <c r="NK720" s="37"/>
      <c r="NL720" s="37"/>
      <c r="NM720" s="37"/>
      <c r="NN720" s="37"/>
      <c r="NO720" s="37"/>
      <c r="NP720" s="37"/>
      <c r="NQ720" s="37"/>
      <c r="NR720" s="37"/>
      <c r="NS720" s="37"/>
      <c r="NT720" s="37"/>
      <c r="NU720" s="37"/>
      <c r="NV720" s="37"/>
      <c r="NW720" s="37"/>
      <c r="NX720" s="37"/>
      <c r="NY720" s="37"/>
      <c r="NZ720" s="37"/>
      <c r="OA720" s="37"/>
      <c r="OB720" s="37"/>
      <c r="OC720" s="37"/>
      <c r="OD720" s="37"/>
      <c r="OE720" s="37"/>
      <c r="OF720" s="37"/>
      <c r="OG720" s="37"/>
      <c r="OH720" s="37"/>
      <c r="OI720" s="37"/>
      <c r="OJ720" s="37"/>
      <c r="OK720" s="37"/>
      <c r="OL720" s="37"/>
      <c r="OM720" s="37"/>
      <c r="ON720" s="37"/>
      <c r="OO720" s="37"/>
      <c r="OP720" s="37"/>
      <c r="OQ720" s="37"/>
      <c r="OR720" s="37"/>
      <c r="OS720" s="37"/>
      <c r="OT720" s="37"/>
      <c r="OU720" s="37"/>
      <c r="OV720" s="37"/>
      <c r="OW720" s="37"/>
      <c r="OX720" s="37"/>
      <c r="OY720" s="37"/>
      <c r="OZ720" s="37"/>
      <c r="PA720" s="37"/>
      <c r="PB720" s="37"/>
      <c r="PC720" s="37"/>
      <c r="PD720" s="37"/>
      <c r="PE720" s="37"/>
      <c r="PF720" s="37"/>
      <c r="PG720" s="37"/>
      <c r="PH720" s="37"/>
      <c r="PI720" s="37"/>
      <c r="PJ720" s="37"/>
      <c r="PK720" s="37"/>
      <c r="PL720" s="37"/>
      <c r="PM720" s="37"/>
      <c r="PN720" s="37"/>
      <c r="PO720" s="37"/>
      <c r="PP720" s="37"/>
      <c r="PQ720" s="37"/>
      <c r="PR720" s="37"/>
      <c r="PS720" s="37"/>
      <c r="PT720" s="37"/>
      <c r="PU720" s="37"/>
      <c r="PV720" s="37"/>
      <c r="PW720" s="37"/>
      <c r="PX720" s="37"/>
      <c r="PY720" s="37"/>
      <c r="PZ720" s="37"/>
      <c r="QA720" s="37"/>
      <c r="QB720" s="37"/>
      <c r="QC720" s="37"/>
      <c r="QD720" s="37"/>
      <c r="QE720" s="37"/>
      <c r="QF720" s="37"/>
      <c r="QG720" s="37"/>
      <c r="QH720" s="37"/>
      <c r="QI720" s="37"/>
      <c r="QJ720" s="37"/>
      <c r="QK720" s="37"/>
      <c r="QL720" s="37"/>
      <c r="QM720" s="37"/>
      <c r="QN720" s="37"/>
      <c r="QO720" s="37"/>
      <c r="QP720" s="37"/>
      <c r="QQ720" s="37"/>
      <c r="QR720" s="37"/>
      <c r="QS720" s="37"/>
      <c r="QT720" s="37"/>
      <c r="QU720" s="37"/>
      <c r="QV720" s="37"/>
      <c r="QW720" s="37"/>
      <c r="QX720" s="37"/>
      <c r="QY720" s="37"/>
      <c r="QZ720" s="37"/>
      <c r="RA720" s="37"/>
      <c r="RB720" s="37"/>
      <c r="RC720" s="37"/>
      <c r="RD720" s="37"/>
      <c r="RE720" s="37"/>
      <c r="RF720" s="37"/>
      <c r="RG720" s="37"/>
      <c r="RH720" s="37"/>
      <c r="RI720" s="37"/>
      <c r="RJ720" s="37"/>
      <c r="RK720" s="37"/>
      <c r="RL720" s="37"/>
      <c r="RM720" s="37"/>
      <c r="RN720" s="37"/>
      <c r="RO720" s="37"/>
      <c r="RP720" s="37"/>
      <c r="RQ720" s="37"/>
      <c r="RR720" s="37"/>
      <c r="RS720" s="37"/>
      <c r="RT720" s="37"/>
      <c r="RU720" s="37"/>
      <c r="RV720" s="37"/>
      <c r="RW720" s="37"/>
      <c r="RX720" s="37"/>
      <c r="RY720" s="37"/>
      <c r="RZ720" s="37"/>
      <c r="SA720" s="37"/>
      <c r="SB720" s="37"/>
      <c r="SC720" s="37"/>
      <c r="SD720" s="37"/>
      <c r="SE720" s="37"/>
      <c r="SF720" s="37"/>
      <c r="SG720" s="37"/>
      <c r="SH720" s="37"/>
      <c r="SI720" s="37"/>
      <c r="SJ720" s="37"/>
      <c r="SK720" s="37"/>
      <c r="SL720" s="37"/>
      <c r="SM720" s="37"/>
      <c r="SN720" s="37"/>
      <c r="SO720" s="37"/>
      <c r="SP720" s="37"/>
      <c r="SQ720" s="37"/>
      <c r="SR720" s="37"/>
      <c r="SS720" s="37"/>
      <c r="ST720" s="37"/>
      <c r="SU720" s="37"/>
      <c r="SV720" s="37"/>
      <c r="SW720" s="37"/>
      <c r="SX720" s="37"/>
      <c r="SY720" s="37"/>
      <c r="SZ720" s="37"/>
      <c r="TA720" s="37"/>
      <c r="TB720" s="37"/>
      <c r="TC720" s="37"/>
      <c r="TD720" s="37"/>
      <c r="TE720" s="37"/>
      <c r="TF720" s="37"/>
      <c r="TG720" s="37"/>
      <c r="TH720" s="37"/>
      <c r="TI720" s="37"/>
      <c r="TJ720" s="37"/>
      <c r="TK720" s="37"/>
      <c r="TL720" s="37"/>
      <c r="TM720" s="37"/>
      <c r="TN720" s="37"/>
      <c r="TO720" s="37"/>
      <c r="TP720" s="37"/>
      <c r="TQ720" s="37"/>
      <c r="TR720" s="37"/>
      <c r="TS720" s="37"/>
      <c r="TT720" s="37"/>
      <c r="TU720" s="37"/>
      <c r="TV720" s="37"/>
      <c r="TW720" s="37"/>
      <c r="TX720" s="37"/>
      <c r="TY720" s="37"/>
      <c r="TZ720" s="37"/>
      <c r="UA720" s="37"/>
      <c r="UB720" s="37"/>
      <c r="UC720" s="37"/>
      <c r="UD720" s="37"/>
      <c r="UE720" s="37"/>
      <c r="UF720" s="37"/>
      <c r="UG720" s="37"/>
      <c r="UH720" s="37"/>
      <c r="UI720" s="37"/>
      <c r="UJ720" s="37"/>
      <c r="UK720" s="37"/>
      <c r="UL720" s="37"/>
      <c r="UM720" s="37"/>
      <c r="UN720" s="37"/>
      <c r="UO720" s="37"/>
      <c r="UP720" s="37"/>
      <c r="UQ720" s="37"/>
      <c r="UR720" s="37"/>
      <c r="US720" s="37"/>
      <c r="UT720" s="37"/>
      <c r="UU720" s="37"/>
      <c r="UV720" s="37"/>
      <c r="UW720" s="37"/>
      <c r="UX720" s="37"/>
      <c r="UY720" s="37"/>
      <c r="UZ720" s="37"/>
      <c r="VA720" s="37"/>
      <c r="VB720" s="37"/>
      <c r="VC720" s="37"/>
      <c r="VD720" s="37"/>
      <c r="VE720" s="37"/>
      <c r="VF720" s="37"/>
      <c r="VG720" s="37"/>
      <c r="VH720" s="37"/>
      <c r="VI720" s="37"/>
      <c r="VJ720" s="37"/>
      <c r="VK720" s="37"/>
      <c r="VL720" s="37"/>
      <c r="VM720" s="37"/>
      <c r="VN720" s="37"/>
      <c r="VO720" s="37"/>
      <c r="VP720" s="37"/>
      <c r="VQ720" s="37"/>
      <c r="VR720" s="37"/>
      <c r="VS720" s="37"/>
      <c r="VT720" s="37"/>
      <c r="VU720" s="37"/>
      <c r="VV720" s="37"/>
      <c r="VW720" s="37"/>
      <c r="VX720" s="37"/>
      <c r="VY720" s="37"/>
      <c r="VZ720" s="37"/>
      <c r="WA720" s="37"/>
      <c r="WB720" s="37"/>
      <c r="WC720" s="37"/>
      <c r="WD720" s="37"/>
      <c r="WE720" s="37"/>
      <c r="WF720" s="37"/>
      <c r="WG720" s="37"/>
      <c r="WH720" s="37"/>
      <c r="WI720" s="37"/>
      <c r="WJ720" s="37"/>
      <c r="WK720" s="37"/>
      <c r="WL720" s="37"/>
      <c r="WM720" s="37"/>
      <c r="WN720" s="37"/>
      <c r="WO720" s="37"/>
      <c r="WP720" s="37"/>
      <c r="WQ720" s="37"/>
      <c r="WR720" s="37"/>
      <c r="WS720" s="37"/>
      <c r="WT720" s="37"/>
      <c r="WU720" s="37"/>
      <c r="WV720" s="37"/>
      <c r="WW720" s="37"/>
      <c r="WX720" s="37"/>
      <c r="WY720" s="37"/>
      <c r="WZ720" s="37"/>
      <c r="XA720" s="37"/>
      <c r="XB720" s="37"/>
      <c r="XC720" s="37"/>
      <c r="XD720" s="37"/>
      <c r="XE720" s="37"/>
      <c r="XF720" s="37"/>
      <c r="XG720" s="37"/>
      <c r="XH720" s="37"/>
      <c r="XI720" s="37"/>
      <c r="XJ720" s="37"/>
      <c r="XK720" s="37"/>
      <c r="XL720" s="37"/>
      <c r="XM720" s="37"/>
      <c r="XN720" s="37"/>
      <c r="XO720" s="37"/>
      <c r="XP720" s="37"/>
      <c r="XQ720" s="37"/>
      <c r="XR720" s="37"/>
      <c r="XS720" s="37"/>
      <c r="XT720" s="37"/>
      <c r="XU720" s="37"/>
      <c r="XV720" s="37"/>
      <c r="XW720" s="37"/>
      <c r="XX720" s="37"/>
      <c r="XY720" s="37"/>
      <c r="XZ720" s="37"/>
      <c r="YA720" s="37"/>
      <c r="YB720" s="37"/>
      <c r="YC720" s="37"/>
      <c r="YD720" s="37"/>
      <c r="YE720" s="37"/>
      <c r="YF720" s="37"/>
      <c r="YG720" s="37"/>
      <c r="YH720" s="37"/>
      <c r="YI720" s="37"/>
      <c r="YJ720" s="37"/>
      <c r="YK720" s="37"/>
      <c r="YL720" s="37"/>
      <c r="YM720" s="37"/>
      <c r="YN720" s="37"/>
      <c r="YO720" s="37"/>
      <c r="YP720" s="37"/>
      <c r="YQ720" s="37"/>
      <c r="YR720" s="37"/>
      <c r="YS720" s="37"/>
      <c r="YT720" s="37"/>
      <c r="YU720" s="37"/>
      <c r="YV720" s="37"/>
      <c r="YW720" s="37"/>
      <c r="YX720" s="37"/>
      <c r="YY720" s="37"/>
      <c r="YZ720" s="37"/>
      <c r="ZA720" s="37"/>
      <c r="ZB720" s="37"/>
      <c r="ZC720" s="37"/>
      <c r="ZD720" s="37"/>
      <c r="ZE720" s="37"/>
      <c r="ZF720" s="37"/>
      <c r="ZG720" s="37"/>
      <c r="ZH720" s="37"/>
      <c r="ZI720" s="37"/>
      <c r="ZJ720" s="37"/>
      <c r="ZK720" s="37"/>
      <c r="ZL720" s="37"/>
      <c r="ZM720" s="37"/>
      <c r="ZN720" s="37"/>
      <c r="ZO720" s="37"/>
      <c r="ZP720" s="37"/>
      <c r="ZQ720" s="37"/>
      <c r="ZR720" s="37"/>
      <c r="ZS720" s="37"/>
      <c r="ZT720" s="37"/>
      <c r="ZU720" s="37"/>
      <c r="ZV720" s="37"/>
      <c r="ZW720" s="37"/>
      <c r="ZX720" s="37"/>
      <c r="ZY720" s="37"/>
      <c r="ZZ720" s="37"/>
      <c r="AAA720" s="37"/>
      <c r="AAB720" s="37"/>
      <c r="AAC720" s="37"/>
      <c r="AAD720" s="37"/>
      <c r="AAE720" s="37"/>
      <c r="AAF720" s="37"/>
      <c r="AAG720" s="37"/>
      <c r="AAH720" s="37"/>
      <c r="AAI720" s="37"/>
      <c r="AAJ720" s="37"/>
      <c r="AAK720" s="37"/>
      <c r="AAL720" s="37"/>
      <c r="AAM720" s="37"/>
      <c r="AAN720" s="37"/>
      <c r="AAO720" s="37"/>
      <c r="AAP720" s="37"/>
      <c r="AAQ720" s="37"/>
      <c r="AAR720" s="37"/>
      <c r="AAS720" s="37"/>
      <c r="AAT720" s="37"/>
      <c r="AAU720" s="37"/>
      <c r="AAV720" s="37"/>
      <c r="AAW720" s="37"/>
      <c r="AAX720" s="37"/>
      <c r="AAY720" s="37"/>
      <c r="AAZ720" s="37"/>
      <c r="ABA720" s="37"/>
      <c r="ABB720" s="37"/>
      <c r="ABC720" s="37"/>
      <c r="ABD720" s="37"/>
      <c r="ABE720" s="37"/>
      <c r="ABF720" s="37"/>
      <c r="ABG720" s="37"/>
      <c r="ABH720" s="37"/>
      <c r="ABI720" s="37"/>
      <c r="ABJ720" s="37"/>
      <c r="ABK720" s="37"/>
      <c r="ABL720" s="37"/>
      <c r="ABM720" s="37"/>
      <c r="ABN720" s="37"/>
      <c r="ABO720" s="37"/>
      <c r="ABP720" s="37"/>
      <c r="ABQ720" s="37"/>
      <c r="ABR720" s="37"/>
      <c r="ABS720" s="37"/>
      <c r="ABT720" s="37"/>
      <c r="ABU720" s="37"/>
      <c r="ABV720" s="37"/>
      <c r="ABW720" s="37"/>
      <c r="ABX720" s="37"/>
      <c r="ABY720" s="37"/>
      <c r="ABZ720" s="37"/>
      <c r="ACA720" s="37"/>
      <c r="ACB720" s="37"/>
      <c r="ACC720" s="37"/>
      <c r="ACD720" s="37"/>
      <c r="ACE720" s="37"/>
      <c r="ACF720" s="37"/>
      <c r="ACG720" s="37"/>
      <c r="ACH720" s="37"/>
      <c r="ACI720" s="37"/>
      <c r="ACJ720" s="37"/>
      <c r="ACK720" s="37"/>
      <c r="ACL720" s="37"/>
      <c r="ACM720" s="37"/>
      <c r="ACN720" s="37"/>
      <c r="ACO720" s="37"/>
      <c r="ACP720" s="37"/>
      <c r="ACQ720" s="37"/>
      <c r="ACR720" s="37"/>
      <c r="ACS720" s="37"/>
      <c r="ACT720" s="37"/>
      <c r="ACU720" s="37"/>
      <c r="ACV720" s="37"/>
      <c r="ACW720" s="37"/>
      <c r="ACX720" s="37"/>
      <c r="ACY720" s="37"/>
      <c r="ACZ720" s="37"/>
      <c r="ADA720" s="37"/>
      <c r="ADB720" s="37"/>
      <c r="ADC720" s="37"/>
      <c r="ADD720" s="37"/>
      <c r="ADE720" s="37"/>
      <c r="ADF720" s="37"/>
      <c r="ADG720" s="37"/>
      <c r="ADH720" s="37"/>
      <c r="ADI720" s="37"/>
      <c r="ADJ720" s="37"/>
      <c r="ADK720" s="37"/>
      <c r="ADL720" s="37"/>
      <c r="ADM720" s="37"/>
      <c r="ADN720" s="37"/>
      <c r="ADO720" s="37"/>
      <c r="ADP720" s="37"/>
      <c r="ADQ720" s="37"/>
      <c r="ADR720" s="37"/>
      <c r="ADS720" s="37"/>
      <c r="ADT720" s="37"/>
      <c r="ADU720" s="37"/>
      <c r="ADV720" s="37"/>
      <c r="ADW720" s="37"/>
      <c r="ADX720" s="37"/>
      <c r="ADY720" s="37"/>
      <c r="ADZ720" s="37"/>
      <c r="AEA720" s="37"/>
      <c r="AEB720" s="37"/>
      <c r="AEC720" s="37"/>
      <c r="AED720" s="37"/>
      <c r="AEE720" s="37"/>
      <c r="AEF720" s="37"/>
      <c r="AEG720" s="37"/>
      <c r="AEH720" s="37"/>
      <c r="AEI720" s="37"/>
      <c r="AEJ720" s="37"/>
      <c r="AEK720" s="37"/>
      <c r="AEL720" s="37"/>
      <c r="AEM720" s="37"/>
      <c r="AEN720" s="37"/>
      <c r="AEO720" s="37"/>
      <c r="AEP720" s="37"/>
      <c r="AEQ720" s="37"/>
      <c r="AER720" s="37"/>
      <c r="AES720" s="37"/>
      <c r="AET720" s="37"/>
      <c r="AEU720" s="37"/>
      <c r="AEV720" s="37"/>
      <c r="AEW720" s="37"/>
      <c r="AEX720" s="37"/>
      <c r="AEY720" s="37"/>
      <c r="AEZ720" s="37"/>
      <c r="AFA720" s="37"/>
      <c r="AFB720" s="37"/>
      <c r="AFC720" s="37"/>
      <c r="AFD720" s="37"/>
      <c r="AFE720" s="37"/>
      <c r="AFF720" s="37"/>
      <c r="AFG720" s="37"/>
      <c r="AFH720" s="37"/>
      <c r="AFI720" s="37"/>
      <c r="AFJ720" s="37"/>
      <c r="AFK720" s="37"/>
      <c r="AFL720" s="37"/>
      <c r="AFM720" s="37"/>
      <c r="AFN720" s="37"/>
      <c r="AFO720" s="37"/>
      <c r="AFP720" s="37"/>
      <c r="AFQ720" s="37"/>
      <c r="AFR720" s="37"/>
      <c r="AFS720" s="37"/>
      <c r="AFT720" s="37"/>
      <c r="AFU720" s="37"/>
      <c r="AFV720" s="37"/>
      <c r="AFW720" s="37"/>
      <c r="AFX720" s="37"/>
      <c r="AFY720" s="37"/>
      <c r="AFZ720" s="37"/>
      <c r="AGA720" s="37"/>
      <c r="AGB720" s="37"/>
      <c r="AGC720" s="37"/>
      <c r="AGD720" s="37"/>
      <c r="AGE720" s="37"/>
      <c r="AGF720" s="37"/>
      <c r="AGG720" s="37"/>
      <c r="AGH720" s="37"/>
      <c r="AGI720" s="37"/>
      <c r="AGJ720" s="37"/>
      <c r="AGK720" s="37"/>
      <c r="AGL720" s="37"/>
      <c r="AGM720" s="37"/>
      <c r="AGN720" s="37"/>
      <c r="AGO720" s="37"/>
      <c r="AGP720" s="37"/>
      <c r="AGQ720" s="37"/>
      <c r="AGR720" s="37"/>
      <c r="AGS720" s="37"/>
      <c r="AGT720" s="37"/>
      <c r="AGU720" s="37"/>
      <c r="AGV720" s="37"/>
      <c r="AGW720" s="37"/>
      <c r="AGX720" s="37"/>
      <c r="AGY720" s="37"/>
      <c r="AGZ720" s="37"/>
      <c r="AHA720" s="37"/>
      <c r="AHB720" s="37"/>
      <c r="AHC720" s="37"/>
      <c r="AHD720" s="37"/>
      <c r="AHE720" s="37"/>
      <c r="AHF720" s="37"/>
      <c r="AHG720" s="37"/>
      <c r="AHH720" s="37"/>
      <c r="AHI720" s="37"/>
      <c r="AHJ720" s="37"/>
      <c r="AHK720" s="37"/>
      <c r="AHL720" s="37"/>
      <c r="AHM720" s="37"/>
      <c r="AHN720" s="37"/>
      <c r="AHO720" s="37"/>
      <c r="AHP720" s="37"/>
      <c r="AHQ720" s="37"/>
      <c r="AHR720" s="37"/>
      <c r="AHS720" s="37"/>
      <c r="AHT720" s="37"/>
      <c r="AHU720" s="37"/>
      <c r="AHV720" s="37"/>
      <c r="AHW720" s="37"/>
      <c r="AHX720" s="37"/>
      <c r="AHY720" s="37"/>
      <c r="AHZ720" s="37"/>
      <c r="AIA720" s="37"/>
      <c r="AIB720" s="37"/>
      <c r="AIC720" s="37"/>
      <c r="AID720" s="37"/>
      <c r="AIE720" s="37"/>
      <c r="AIF720" s="37"/>
      <c r="AIG720" s="37"/>
      <c r="AIH720" s="37"/>
      <c r="AII720" s="37"/>
      <c r="AIJ720" s="37"/>
      <c r="AIK720" s="37"/>
      <c r="AIL720" s="37"/>
      <c r="AIM720" s="37"/>
      <c r="AIN720" s="37"/>
      <c r="AIO720" s="37"/>
      <c r="AIP720" s="37"/>
      <c r="AIQ720" s="37"/>
      <c r="AIR720" s="37"/>
      <c r="AIS720" s="37"/>
      <c r="AIT720" s="37"/>
      <c r="AIU720" s="37"/>
      <c r="AIV720" s="37"/>
      <c r="AIW720" s="37"/>
      <c r="AIX720" s="37"/>
      <c r="AIY720" s="37"/>
      <c r="AIZ720" s="37"/>
      <c r="AJA720" s="37"/>
      <c r="AJB720" s="37"/>
      <c r="AJC720" s="37"/>
      <c r="AJD720" s="37"/>
      <c r="AJE720" s="37"/>
      <c r="AJF720" s="37"/>
      <c r="AJG720" s="37"/>
      <c r="AJH720" s="37"/>
      <c r="AJI720" s="37"/>
      <c r="AJJ720" s="37"/>
      <c r="AJK720" s="37"/>
      <c r="AJL720" s="37"/>
      <c r="AJM720" s="37"/>
      <c r="AJN720" s="37"/>
      <c r="AJO720" s="37"/>
      <c r="AJP720" s="37"/>
      <c r="AJQ720" s="37"/>
      <c r="AJR720" s="37"/>
      <c r="AJS720" s="37"/>
      <c r="AJT720" s="37"/>
      <c r="AJU720" s="37"/>
      <c r="AJV720" s="37"/>
      <c r="AJW720" s="37"/>
      <c r="AJX720" s="37"/>
      <c r="AJY720" s="37"/>
      <c r="AJZ720" s="37"/>
      <c r="AKA720" s="37"/>
      <c r="AKB720" s="37"/>
      <c r="AKC720" s="37"/>
      <c r="AKD720" s="37"/>
      <c r="AKE720" s="37"/>
      <c r="AKF720" s="37"/>
      <c r="AKG720" s="37"/>
      <c r="AKH720" s="37"/>
      <c r="AKI720" s="37"/>
      <c r="AKJ720" s="37"/>
      <c r="AKK720" s="37"/>
      <c r="AKL720" s="37"/>
      <c r="AKM720" s="37"/>
      <c r="AKN720" s="37"/>
      <c r="AKO720" s="37"/>
      <c r="AKP720" s="37"/>
      <c r="AKQ720" s="37"/>
      <c r="AKR720" s="37"/>
      <c r="AKS720" s="37"/>
      <c r="AKT720" s="37"/>
      <c r="AKU720" s="37"/>
      <c r="AKV720" s="37"/>
      <c r="AKW720" s="37"/>
      <c r="AKX720" s="37"/>
      <c r="AKY720" s="37"/>
      <c r="AKZ720" s="37"/>
      <c r="ALA720" s="37"/>
      <c r="ALB720" s="37"/>
      <c r="ALC720" s="37"/>
      <c r="ALD720" s="37"/>
      <c r="ALE720" s="37"/>
      <c r="ALF720" s="37"/>
      <c r="ALG720" s="37"/>
      <c r="ALH720" s="37"/>
      <c r="ALI720" s="37"/>
      <c r="ALJ720" s="37"/>
      <c r="ALK720" s="37"/>
      <c r="ALL720" s="37"/>
      <c r="ALM720" s="37"/>
      <c r="ALN720" s="37"/>
      <c r="ALO720" s="37"/>
      <c r="ALP720" s="37"/>
      <c r="ALQ720" s="37"/>
      <c r="ALR720" s="37"/>
      <c r="ALS720" s="37"/>
      <c r="ALT720" s="37"/>
      <c r="ALU720" s="37"/>
      <c r="ALV720" s="37"/>
      <c r="ALW720" s="37"/>
      <c r="ALX720" s="37"/>
      <c r="ALY720" s="37"/>
      <c r="ALZ720" s="37"/>
      <c r="AMA720" s="37"/>
      <c r="AMB720" s="37"/>
      <c r="AMC720" s="37"/>
      <c r="AMD720" s="37"/>
      <c r="AME720" s="37"/>
      <c r="AMF720" s="37"/>
      <c r="AMG720" s="37"/>
      <c r="AMH720" s="37"/>
      <c r="AMI720" s="37"/>
      <c r="AMJ720" s="37"/>
      <c r="AMK720" s="37"/>
      <c r="AML720" s="37"/>
      <c r="AMM720" s="37"/>
      <c r="AMN720" s="37"/>
      <c r="AMO720" s="37"/>
      <c r="AMP720" s="37"/>
      <c r="AMQ720" s="37"/>
      <c r="AMR720" s="37"/>
      <c r="AMS720" s="37"/>
      <c r="AMT720" s="37"/>
      <c r="AMU720" s="37"/>
      <c r="AMV720" s="37"/>
      <c r="AMW720" s="37"/>
      <c r="AMX720" s="37"/>
      <c r="AMY720" s="37"/>
      <c r="AMZ720" s="37"/>
      <c r="ANA720" s="37"/>
      <c r="ANB720" s="37"/>
      <c r="ANC720" s="37"/>
      <c r="AND720" s="37"/>
      <c r="ANE720" s="37"/>
      <c r="ANF720" s="37"/>
      <c r="ANG720" s="37"/>
      <c r="ANH720" s="37"/>
      <c r="ANI720" s="37"/>
      <c r="ANJ720" s="37"/>
      <c r="ANK720" s="37"/>
      <c r="ANL720" s="37"/>
      <c r="ANM720" s="37"/>
      <c r="ANN720" s="37"/>
      <c r="ANO720" s="37"/>
      <c r="ANP720" s="37"/>
      <c r="ANQ720" s="37"/>
      <c r="ANR720" s="37"/>
      <c r="ANS720" s="37"/>
      <c r="ANT720" s="37"/>
      <c r="ANU720" s="37"/>
      <c r="ANV720" s="37"/>
      <c r="ANW720" s="37"/>
      <c r="ANX720" s="37"/>
      <c r="ANY720" s="37"/>
      <c r="ANZ720" s="37"/>
      <c r="AOA720" s="37"/>
      <c r="AOB720" s="37"/>
      <c r="AOC720" s="37"/>
      <c r="AOD720" s="37"/>
      <c r="AOE720" s="37"/>
      <c r="AOF720" s="37"/>
      <c r="AOG720" s="37"/>
      <c r="AOH720" s="37"/>
      <c r="AOI720" s="37"/>
      <c r="AOJ720" s="37"/>
      <c r="AOK720" s="37"/>
      <c r="AOL720" s="37"/>
      <c r="AOM720" s="37"/>
      <c r="AON720" s="37"/>
      <c r="AOO720" s="37"/>
      <c r="AOP720" s="37"/>
      <c r="AOQ720" s="37"/>
      <c r="AOR720" s="37"/>
      <c r="AOS720" s="37"/>
      <c r="AOT720" s="37"/>
      <c r="AOU720" s="37"/>
      <c r="AOV720" s="37"/>
      <c r="AOW720" s="37"/>
      <c r="AOX720" s="37"/>
      <c r="AOY720" s="37"/>
      <c r="AOZ720" s="37"/>
      <c r="APA720" s="37"/>
      <c r="APB720" s="37"/>
      <c r="APC720" s="37"/>
      <c r="APD720" s="37"/>
      <c r="APE720" s="37"/>
      <c r="APF720" s="37"/>
      <c r="APG720" s="37"/>
      <c r="APH720" s="37"/>
      <c r="API720" s="37"/>
      <c r="APJ720" s="37"/>
      <c r="APK720" s="37"/>
      <c r="APL720" s="37"/>
      <c r="APM720" s="37"/>
      <c r="APN720" s="37"/>
      <c r="APO720" s="37"/>
      <c r="APP720" s="37"/>
      <c r="APQ720" s="37"/>
      <c r="APR720" s="37"/>
      <c r="APS720" s="37"/>
      <c r="APT720" s="37"/>
      <c r="APU720" s="37"/>
      <c r="APV720" s="37"/>
      <c r="APW720" s="37"/>
      <c r="APX720" s="37"/>
      <c r="APY720" s="37"/>
      <c r="APZ720" s="37"/>
      <c r="AQA720" s="37"/>
      <c r="AQB720" s="37"/>
      <c r="AQC720" s="37"/>
      <c r="AQD720" s="37"/>
      <c r="AQE720" s="37"/>
      <c r="AQF720" s="37"/>
      <c r="AQG720" s="37"/>
      <c r="AQH720" s="37"/>
      <c r="AQI720" s="37"/>
      <c r="AQJ720" s="37"/>
      <c r="AQK720" s="37"/>
      <c r="AQL720" s="37"/>
      <c r="AQM720" s="37"/>
      <c r="AQN720" s="37"/>
      <c r="AQO720" s="37"/>
      <c r="AQP720" s="37"/>
      <c r="AQQ720" s="37"/>
      <c r="AQR720" s="37"/>
      <c r="AQS720" s="37"/>
      <c r="AQT720" s="37"/>
      <c r="AQU720" s="37"/>
      <c r="AQV720" s="37"/>
      <c r="AQW720" s="37"/>
      <c r="AQX720" s="37"/>
      <c r="AQY720" s="37"/>
      <c r="AQZ720" s="37"/>
      <c r="ARA720" s="37"/>
      <c r="ARB720" s="37"/>
      <c r="ARC720" s="37"/>
      <c r="ARD720" s="37"/>
      <c r="ARE720" s="37"/>
      <c r="ARF720" s="37"/>
      <c r="ARG720" s="37"/>
      <c r="ARH720" s="37"/>
      <c r="ARI720" s="37"/>
      <c r="ARJ720" s="37"/>
      <c r="ARK720" s="37"/>
      <c r="ARL720" s="37"/>
      <c r="ARM720" s="37"/>
      <c r="ARN720" s="37"/>
      <c r="ARO720" s="37"/>
      <c r="ARP720" s="37"/>
      <c r="ARQ720" s="37"/>
      <c r="ARR720" s="37"/>
      <c r="ARS720" s="37"/>
      <c r="ART720" s="37"/>
      <c r="ARU720" s="37"/>
      <c r="ARV720" s="37"/>
      <c r="ARW720" s="37"/>
      <c r="ARX720" s="37"/>
      <c r="ARY720" s="37"/>
      <c r="ARZ720" s="37"/>
      <c r="ASA720" s="37"/>
      <c r="ASB720" s="37"/>
      <c r="ASC720" s="37"/>
      <c r="ASD720" s="37"/>
      <c r="ASE720" s="37"/>
      <c r="ASF720" s="37"/>
      <c r="ASG720" s="37"/>
      <c r="ASH720" s="37"/>
      <c r="ASI720" s="37"/>
      <c r="ASJ720" s="37"/>
      <c r="ASK720" s="37"/>
      <c r="ASL720" s="37"/>
      <c r="ASM720" s="37"/>
      <c r="ASN720" s="37"/>
      <c r="ASO720" s="37"/>
      <c r="ASP720" s="37"/>
      <c r="ASQ720" s="37"/>
      <c r="ASR720" s="37"/>
      <c r="ASS720" s="37"/>
      <c r="AST720" s="37"/>
      <c r="ASU720" s="37"/>
      <c r="ASV720" s="37"/>
      <c r="ASW720" s="37"/>
      <c r="ASX720" s="37"/>
      <c r="ASY720" s="37"/>
      <c r="ASZ720" s="37"/>
      <c r="ATA720" s="37"/>
      <c r="ATB720" s="37"/>
      <c r="ATC720" s="37"/>
      <c r="ATD720" s="37"/>
      <c r="ATE720" s="37"/>
      <c r="ATF720" s="37"/>
      <c r="ATG720" s="37"/>
      <c r="ATH720" s="37"/>
      <c r="ATI720" s="37"/>
      <c r="ATJ720" s="37"/>
      <c r="ATK720" s="37"/>
      <c r="ATL720" s="37"/>
      <c r="ATM720" s="37"/>
      <c r="ATN720" s="37"/>
      <c r="ATO720" s="37"/>
      <c r="ATP720" s="37"/>
      <c r="ATQ720" s="37"/>
      <c r="ATR720" s="37"/>
      <c r="ATS720" s="37"/>
      <c r="ATT720" s="37"/>
      <c r="ATU720" s="37"/>
      <c r="ATV720" s="37"/>
      <c r="ATW720" s="37"/>
      <c r="ATX720" s="37"/>
      <c r="ATY720" s="37"/>
      <c r="ATZ720" s="37"/>
      <c r="AUA720" s="37"/>
      <c r="AUB720" s="37"/>
      <c r="AUC720" s="37"/>
      <c r="AUD720" s="37"/>
      <c r="AUE720" s="37"/>
      <c r="AUF720" s="37"/>
      <c r="AUG720" s="37"/>
      <c r="AUH720" s="37"/>
      <c r="AUI720" s="37"/>
      <c r="AUJ720" s="37"/>
      <c r="AUK720" s="37"/>
      <c r="AUL720" s="37"/>
      <c r="AUM720" s="37"/>
      <c r="AUN720" s="37"/>
      <c r="AUO720" s="37"/>
      <c r="AUP720" s="37"/>
      <c r="AUQ720" s="37"/>
      <c r="AUR720" s="37"/>
      <c r="AUS720" s="37"/>
      <c r="AUT720" s="37"/>
      <c r="AUU720" s="37"/>
      <c r="AUV720" s="37"/>
      <c r="AUW720" s="37"/>
      <c r="AUX720" s="37"/>
      <c r="AUY720" s="37"/>
      <c r="AUZ720" s="37"/>
      <c r="AVA720" s="37"/>
      <c r="AVB720" s="37"/>
      <c r="AVC720" s="37"/>
      <c r="AVD720" s="37"/>
      <c r="AVE720" s="37"/>
      <c r="AVF720" s="37"/>
      <c r="AVG720" s="37"/>
      <c r="AVH720" s="37"/>
      <c r="AVI720" s="37"/>
      <c r="AVJ720" s="37"/>
      <c r="AVK720" s="37"/>
      <c r="AVL720" s="37"/>
      <c r="AVM720" s="37"/>
      <c r="AVN720" s="37"/>
      <c r="AVO720" s="37"/>
      <c r="AVP720" s="37"/>
      <c r="AVQ720" s="37"/>
      <c r="AVR720" s="37"/>
      <c r="AVS720" s="37"/>
      <c r="AVT720" s="37"/>
      <c r="AVU720" s="37"/>
      <c r="AVV720" s="37"/>
      <c r="AVW720" s="37"/>
      <c r="AVX720" s="37"/>
      <c r="AVY720" s="37"/>
      <c r="AVZ720" s="37"/>
      <c r="AWA720" s="37"/>
      <c r="AWB720" s="37"/>
      <c r="AWC720" s="37"/>
      <c r="AWD720" s="37"/>
      <c r="AWE720" s="37"/>
      <c r="AWF720" s="37"/>
      <c r="AWG720" s="37"/>
      <c r="AWH720" s="37"/>
      <c r="AWI720" s="37"/>
      <c r="AWJ720" s="37"/>
      <c r="AWK720" s="37"/>
      <c r="AWL720" s="37"/>
      <c r="AWM720" s="37"/>
      <c r="AWN720" s="37"/>
      <c r="AWO720" s="37"/>
      <c r="AWP720" s="37"/>
      <c r="AWQ720" s="37"/>
      <c r="AWR720" s="37"/>
      <c r="AWS720" s="37"/>
      <c r="AWT720" s="37"/>
      <c r="AWU720" s="37"/>
      <c r="AWV720" s="37"/>
      <c r="AWW720" s="37"/>
      <c r="AWX720" s="37"/>
      <c r="AWY720" s="37"/>
      <c r="AWZ720" s="37"/>
      <c r="AXA720" s="37"/>
      <c r="AXB720" s="37"/>
      <c r="AXC720" s="37"/>
      <c r="AXD720" s="37"/>
      <c r="AXE720" s="37"/>
      <c r="AXF720" s="37"/>
      <c r="AXG720" s="37"/>
      <c r="AXH720" s="37"/>
      <c r="AXI720" s="37"/>
      <c r="AXJ720" s="37"/>
      <c r="AXK720" s="37"/>
      <c r="AXL720" s="37"/>
      <c r="AXM720" s="37"/>
      <c r="AXN720" s="37"/>
      <c r="AXO720" s="37"/>
      <c r="AXP720" s="37"/>
      <c r="AXQ720" s="37"/>
      <c r="AXR720" s="37"/>
      <c r="AXS720" s="37"/>
      <c r="AXT720" s="37"/>
      <c r="AXU720" s="37"/>
      <c r="AXV720" s="37"/>
      <c r="AXW720" s="37"/>
      <c r="AXX720" s="37"/>
      <c r="AXY720" s="37"/>
      <c r="AXZ720" s="37"/>
      <c r="AYA720" s="37"/>
      <c r="AYB720" s="37"/>
      <c r="AYC720" s="37"/>
      <c r="AYD720" s="37"/>
      <c r="AYE720" s="37"/>
      <c r="AYF720" s="37"/>
      <c r="AYG720" s="37"/>
      <c r="AYH720" s="37"/>
      <c r="AYI720" s="37"/>
      <c r="AYJ720" s="37"/>
      <c r="AYK720" s="37"/>
      <c r="AYL720" s="37"/>
      <c r="AYM720" s="37"/>
      <c r="AYN720" s="37"/>
      <c r="AYO720" s="37"/>
      <c r="AYP720" s="37"/>
      <c r="AYQ720" s="37"/>
      <c r="AYR720" s="37"/>
      <c r="AYS720" s="37"/>
      <c r="AYT720" s="37"/>
      <c r="AYU720" s="37"/>
      <c r="AYV720" s="37"/>
      <c r="AYW720" s="37"/>
      <c r="AYX720" s="37"/>
      <c r="AYY720" s="37"/>
      <c r="AYZ720" s="37"/>
      <c r="AZA720" s="37"/>
      <c r="AZB720" s="37"/>
      <c r="AZC720" s="37"/>
      <c r="AZD720" s="37"/>
      <c r="AZE720" s="37"/>
      <c r="AZF720" s="37"/>
      <c r="AZG720" s="37"/>
      <c r="AZH720" s="37"/>
      <c r="AZI720" s="37"/>
      <c r="AZJ720" s="37"/>
      <c r="AZK720" s="37"/>
      <c r="AZL720" s="37"/>
      <c r="AZM720" s="37"/>
      <c r="AZN720" s="37"/>
      <c r="AZO720" s="37"/>
      <c r="AZP720" s="37"/>
      <c r="AZQ720" s="37"/>
      <c r="AZR720" s="37"/>
      <c r="AZS720" s="37"/>
      <c r="AZT720" s="37"/>
      <c r="AZU720" s="37"/>
      <c r="AZV720" s="37"/>
      <c r="AZW720" s="37"/>
      <c r="AZX720" s="37"/>
      <c r="AZY720" s="37"/>
      <c r="AZZ720" s="37"/>
      <c r="BAA720" s="37"/>
      <c r="BAB720" s="37"/>
      <c r="BAC720" s="37"/>
      <c r="BAD720" s="37"/>
      <c r="BAE720" s="37"/>
      <c r="BAF720" s="37"/>
      <c r="BAG720" s="37"/>
      <c r="BAH720" s="37"/>
      <c r="BAI720" s="37"/>
      <c r="BAJ720" s="37"/>
      <c r="BAK720" s="37"/>
      <c r="BAL720" s="37"/>
      <c r="BAM720" s="37"/>
      <c r="BAN720" s="37"/>
      <c r="BAO720" s="37"/>
      <c r="BAP720" s="37"/>
      <c r="BAQ720" s="37"/>
      <c r="BAR720" s="37"/>
      <c r="BAS720" s="37"/>
      <c r="BAT720" s="37"/>
      <c r="BAU720" s="37"/>
      <c r="BAV720" s="37"/>
      <c r="BAW720" s="37"/>
      <c r="BAX720" s="37"/>
      <c r="BAY720" s="37"/>
      <c r="BAZ720" s="37"/>
      <c r="BBA720" s="37"/>
      <c r="BBB720" s="37"/>
      <c r="BBC720" s="37"/>
      <c r="BBD720" s="37"/>
      <c r="BBE720" s="37"/>
      <c r="BBF720" s="37"/>
      <c r="BBG720" s="37"/>
      <c r="BBH720" s="37"/>
      <c r="BBI720" s="37"/>
      <c r="BBJ720" s="37"/>
      <c r="BBK720" s="37"/>
      <c r="BBL720" s="37"/>
      <c r="BBM720" s="37"/>
      <c r="BBN720" s="37"/>
      <c r="BBO720" s="37"/>
      <c r="BBP720" s="37"/>
      <c r="BBQ720" s="37"/>
      <c r="BBR720" s="37"/>
      <c r="BBS720" s="37"/>
      <c r="BBT720" s="37"/>
      <c r="BBU720" s="37"/>
      <c r="BBV720" s="37"/>
      <c r="BBW720" s="37"/>
      <c r="BBX720" s="37"/>
      <c r="BBY720" s="37"/>
      <c r="BBZ720" s="37"/>
      <c r="BCA720" s="37"/>
      <c r="BCB720" s="37"/>
      <c r="BCC720" s="37"/>
      <c r="BCD720" s="37"/>
      <c r="BCE720" s="37"/>
      <c r="BCF720" s="37"/>
      <c r="BCG720" s="37"/>
      <c r="BCH720" s="37"/>
      <c r="BCI720" s="37"/>
      <c r="BCJ720" s="37"/>
      <c r="BCK720" s="37"/>
      <c r="BCL720" s="37"/>
      <c r="BCM720" s="37"/>
      <c r="BCN720" s="37"/>
      <c r="BCO720" s="37"/>
      <c r="BCP720" s="37"/>
      <c r="BCQ720" s="37"/>
      <c r="BCR720" s="37"/>
      <c r="BCS720" s="37"/>
      <c r="BCT720" s="37"/>
      <c r="BCU720" s="37"/>
      <c r="BCV720" s="37"/>
      <c r="BCW720" s="37"/>
      <c r="BCX720" s="37"/>
      <c r="BCY720" s="37"/>
      <c r="BCZ720" s="37"/>
      <c r="BDA720" s="37"/>
      <c r="BDB720" s="37"/>
      <c r="BDC720" s="37"/>
      <c r="BDD720" s="37"/>
      <c r="BDE720" s="37"/>
      <c r="BDF720" s="37"/>
      <c r="BDG720" s="37"/>
      <c r="BDH720" s="37"/>
      <c r="BDI720" s="37"/>
      <c r="BDJ720" s="37"/>
      <c r="BDK720" s="37"/>
      <c r="BDL720" s="37"/>
      <c r="BDM720" s="37"/>
      <c r="BDN720" s="37"/>
      <c r="BDO720" s="37"/>
      <c r="BDP720" s="37"/>
      <c r="BDQ720" s="37"/>
      <c r="BDR720" s="37"/>
      <c r="BDS720" s="37"/>
      <c r="BDT720" s="37"/>
      <c r="BDU720" s="37"/>
      <c r="BDV720" s="37"/>
      <c r="BDW720" s="37"/>
      <c r="BDX720" s="37"/>
      <c r="BDY720" s="37"/>
      <c r="BDZ720" s="37"/>
      <c r="BEA720" s="37"/>
      <c r="BEB720" s="37"/>
      <c r="BEC720" s="37"/>
      <c r="BED720" s="37"/>
      <c r="BEE720" s="37"/>
      <c r="BEF720" s="37"/>
      <c r="BEG720" s="37"/>
      <c r="BEH720" s="37"/>
      <c r="BEI720" s="37"/>
      <c r="BEJ720" s="37"/>
      <c r="BEK720" s="37"/>
      <c r="BEL720" s="37"/>
      <c r="BEM720" s="37"/>
      <c r="BEN720" s="37"/>
      <c r="BEO720" s="37"/>
      <c r="BEP720" s="37"/>
      <c r="BEQ720" s="37"/>
      <c r="BER720" s="37"/>
      <c r="BES720" s="37"/>
      <c r="BET720" s="37"/>
      <c r="BEU720" s="37"/>
      <c r="BEV720" s="37"/>
      <c r="BEW720" s="37"/>
      <c r="BEX720" s="37"/>
      <c r="BEY720" s="37"/>
      <c r="BEZ720" s="37"/>
      <c r="BFA720" s="37"/>
      <c r="BFB720" s="37"/>
      <c r="BFC720" s="37"/>
      <c r="BFD720" s="37"/>
      <c r="BFE720" s="37"/>
      <c r="BFF720" s="37"/>
      <c r="BFG720" s="37"/>
      <c r="BFH720" s="37"/>
      <c r="BFI720" s="37"/>
      <c r="BFJ720" s="37"/>
      <c r="BFK720" s="37"/>
      <c r="BFL720" s="37"/>
      <c r="BFM720" s="37"/>
      <c r="BFN720" s="37"/>
      <c r="BFO720" s="37"/>
      <c r="BFP720" s="37"/>
      <c r="BFQ720" s="37"/>
      <c r="BFR720" s="37"/>
      <c r="BFS720" s="37"/>
      <c r="BFT720" s="37"/>
      <c r="BFU720" s="37"/>
      <c r="BFV720" s="37"/>
      <c r="BFW720" s="37"/>
      <c r="BFX720" s="37"/>
      <c r="BFY720" s="37"/>
      <c r="BFZ720" s="37"/>
      <c r="BGA720" s="37"/>
      <c r="BGB720" s="37"/>
      <c r="BGC720" s="37"/>
      <c r="BGD720" s="37"/>
      <c r="BGE720" s="37"/>
      <c r="BGF720" s="37"/>
      <c r="BGG720" s="37"/>
      <c r="BGH720" s="37"/>
      <c r="BGI720" s="37"/>
      <c r="BGJ720" s="37"/>
      <c r="BGK720" s="37"/>
      <c r="BGL720" s="37"/>
      <c r="BGM720" s="37"/>
      <c r="BGN720" s="37"/>
      <c r="BGO720" s="37"/>
      <c r="BGP720" s="37"/>
      <c r="BGQ720" s="37"/>
      <c r="BGR720" s="37"/>
      <c r="BGS720" s="37"/>
      <c r="BGT720" s="37"/>
      <c r="BGU720" s="37"/>
      <c r="BGV720" s="37"/>
      <c r="BGW720" s="37"/>
      <c r="BGX720" s="37"/>
      <c r="BGY720" s="37"/>
      <c r="BGZ720" s="37"/>
      <c r="BHA720" s="37"/>
      <c r="BHB720" s="37"/>
      <c r="BHC720" s="37"/>
      <c r="BHD720" s="37"/>
      <c r="BHE720" s="37"/>
      <c r="BHF720" s="37"/>
      <c r="BHG720" s="37"/>
      <c r="BHH720" s="37"/>
      <c r="BHI720" s="37"/>
      <c r="BHJ720" s="37"/>
      <c r="BHK720" s="37"/>
      <c r="BHL720" s="37"/>
      <c r="BHM720" s="37"/>
      <c r="BHN720" s="37"/>
      <c r="BHO720" s="37"/>
      <c r="BHP720" s="37"/>
      <c r="BHQ720" s="37"/>
      <c r="BHR720" s="37"/>
      <c r="BHS720" s="37"/>
      <c r="BHT720" s="37"/>
      <c r="BHU720" s="37"/>
      <c r="BHV720" s="37"/>
      <c r="BHW720" s="37"/>
      <c r="BHX720" s="37"/>
      <c r="BHY720" s="37"/>
      <c r="BHZ720" s="37"/>
      <c r="BIA720" s="37"/>
      <c r="BIB720" s="37"/>
      <c r="BIC720" s="37"/>
      <c r="BID720" s="37"/>
      <c r="BIE720" s="37"/>
      <c r="BIF720" s="37"/>
      <c r="BIG720" s="37"/>
      <c r="BIH720" s="37"/>
      <c r="BII720" s="37"/>
      <c r="BIJ720" s="37"/>
      <c r="BIK720" s="37"/>
      <c r="BIL720" s="37"/>
      <c r="BIM720" s="37"/>
      <c r="BIN720" s="37"/>
      <c r="BIO720" s="37"/>
      <c r="BIP720" s="37"/>
      <c r="BIQ720" s="37"/>
      <c r="BIR720" s="37"/>
      <c r="BIS720" s="37"/>
      <c r="BIT720" s="37"/>
      <c r="BIU720" s="37"/>
      <c r="BIV720" s="37"/>
      <c r="BIW720" s="37"/>
      <c r="BIX720" s="37"/>
      <c r="BIY720" s="37"/>
      <c r="BIZ720" s="37"/>
      <c r="BJA720" s="37"/>
      <c r="BJB720" s="37"/>
      <c r="BJC720" s="37"/>
      <c r="BJD720" s="37"/>
      <c r="BJE720" s="37"/>
      <c r="BJF720" s="37"/>
      <c r="BJG720" s="37"/>
      <c r="BJH720" s="37"/>
      <c r="BJI720" s="37"/>
      <c r="BJJ720" s="37"/>
      <c r="BJK720" s="37"/>
      <c r="BJL720" s="37"/>
      <c r="BJM720" s="37"/>
      <c r="BJN720" s="37"/>
      <c r="BJO720" s="37"/>
      <c r="BJP720" s="37"/>
      <c r="BJQ720" s="37"/>
      <c r="BJR720" s="37"/>
      <c r="BJS720" s="37"/>
      <c r="BJT720" s="37"/>
      <c r="BJU720" s="37"/>
      <c r="BJV720" s="37"/>
      <c r="BJW720" s="37"/>
      <c r="BJX720" s="37"/>
      <c r="BJY720" s="37"/>
      <c r="BJZ720" s="37"/>
      <c r="BKA720" s="37"/>
      <c r="BKB720" s="37"/>
      <c r="BKC720" s="37"/>
      <c r="BKD720" s="37"/>
      <c r="BKE720" s="37"/>
      <c r="BKF720" s="37"/>
      <c r="BKG720" s="37"/>
      <c r="BKH720" s="37"/>
      <c r="BKI720" s="37"/>
      <c r="BKJ720" s="37"/>
      <c r="BKK720" s="37"/>
      <c r="BKL720" s="37"/>
      <c r="BKM720" s="37"/>
      <c r="BKN720" s="37"/>
      <c r="BKO720" s="37"/>
      <c r="BKP720" s="37"/>
      <c r="BKQ720" s="37"/>
      <c r="BKR720" s="37"/>
      <c r="BKS720" s="37"/>
      <c r="BKT720" s="37"/>
      <c r="BKU720" s="37"/>
      <c r="BKV720" s="37"/>
      <c r="BKW720" s="37"/>
      <c r="BKX720" s="37"/>
      <c r="BKY720" s="37"/>
      <c r="BKZ720" s="37"/>
      <c r="BLA720" s="37"/>
      <c r="BLB720" s="37"/>
      <c r="BLC720" s="37"/>
      <c r="BLD720" s="37"/>
      <c r="BLE720" s="37"/>
      <c r="BLF720" s="37"/>
      <c r="BLG720" s="37"/>
      <c r="BLH720" s="37"/>
      <c r="BLI720" s="37"/>
      <c r="BLJ720" s="37"/>
      <c r="BLK720" s="37"/>
      <c r="BLL720" s="37"/>
      <c r="BLM720" s="37"/>
      <c r="BLN720" s="37"/>
      <c r="BLO720" s="37"/>
      <c r="BLP720" s="37"/>
      <c r="BLQ720" s="37"/>
      <c r="BLR720" s="37"/>
      <c r="BLS720" s="37"/>
      <c r="BLT720" s="37"/>
      <c r="BLU720" s="37"/>
      <c r="BLV720" s="37"/>
      <c r="BLW720" s="37"/>
      <c r="BLX720" s="37"/>
      <c r="BLY720" s="37"/>
      <c r="BLZ720" s="37"/>
      <c r="BMA720" s="37"/>
      <c r="BMB720" s="37"/>
      <c r="BMC720" s="37"/>
      <c r="BMD720" s="37"/>
      <c r="BME720" s="37"/>
      <c r="BMF720" s="37"/>
      <c r="BMG720" s="37"/>
      <c r="BMH720" s="37"/>
      <c r="BMI720" s="37"/>
      <c r="BMJ720" s="37"/>
      <c r="BMK720" s="37"/>
      <c r="BML720" s="37"/>
      <c r="BMM720" s="37"/>
      <c r="BMN720" s="37"/>
      <c r="BMO720" s="37"/>
      <c r="BMP720" s="37"/>
      <c r="BMQ720" s="37"/>
      <c r="BMR720" s="37"/>
      <c r="BMS720" s="37"/>
      <c r="BMT720" s="37"/>
      <c r="BMU720" s="37"/>
      <c r="BMV720" s="37"/>
      <c r="BMW720" s="37"/>
      <c r="BMX720" s="37"/>
      <c r="BMY720" s="37"/>
      <c r="BMZ720" s="37"/>
      <c r="BNA720" s="37"/>
      <c r="BNB720" s="37"/>
      <c r="BNC720" s="37"/>
      <c r="BND720" s="37"/>
      <c r="BNE720" s="37"/>
      <c r="BNF720" s="37"/>
      <c r="BNG720" s="37"/>
      <c r="BNH720" s="37"/>
      <c r="BNI720" s="37"/>
      <c r="BNJ720" s="37"/>
      <c r="BNK720" s="37"/>
      <c r="BNL720" s="37"/>
      <c r="BNM720" s="37"/>
      <c r="BNN720" s="37"/>
      <c r="BNO720" s="37"/>
      <c r="BNP720" s="37"/>
      <c r="BNQ720" s="37"/>
      <c r="BNR720" s="37"/>
      <c r="BNS720" s="37"/>
      <c r="BNT720" s="37"/>
      <c r="BNU720" s="37"/>
      <c r="BNV720" s="37"/>
      <c r="BNW720" s="37"/>
      <c r="BNX720" s="37"/>
      <c r="BNY720" s="37"/>
      <c r="BNZ720" s="37"/>
      <c r="BOA720" s="37"/>
      <c r="BOB720" s="37"/>
      <c r="BOC720" s="37"/>
      <c r="BOD720" s="37"/>
      <c r="BOE720" s="37"/>
      <c r="BOF720" s="37"/>
      <c r="BOG720" s="37"/>
      <c r="BOH720" s="37"/>
      <c r="BOI720" s="37"/>
      <c r="BOJ720" s="37"/>
      <c r="BOK720" s="37"/>
      <c r="BOL720" s="37"/>
      <c r="BOM720" s="37"/>
      <c r="BON720" s="37"/>
      <c r="BOO720" s="37"/>
      <c r="BOP720" s="37"/>
      <c r="BOQ720" s="37"/>
      <c r="BOR720" s="37"/>
      <c r="BOS720" s="37"/>
      <c r="BOT720" s="37"/>
      <c r="BOU720" s="37"/>
      <c r="BOV720" s="37"/>
      <c r="BOW720" s="37"/>
      <c r="BOX720" s="37"/>
      <c r="BOY720" s="37"/>
      <c r="BOZ720" s="37"/>
      <c r="BPA720" s="37"/>
      <c r="BPB720" s="37"/>
      <c r="BPC720" s="37"/>
      <c r="BPD720" s="37"/>
      <c r="BPE720" s="37"/>
      <c r="BPF720" s="37"/>
      <c r="BPG720" s="37"/>
      <c r="BPH720" s="37"/>
      <c r="BPI720" s="37"/>
      <c r="BPJ720" s="37"/>
      <c r="BPK720" s="37"/>
      <c r="BPL720" s="37"/>
      <c r="BPM720" s="37"/>
      <c r="BPN720" s="37"/>
      <c r="BPO720" s="37"/>
      <c r="BPP720" s="37"/>
      <c r="BPQ720" s="37"/>
      <c r="BPR720" s="37"/>
      <c r="BPS720" s="37"/>
      <c r="BPT720" s="37"/>
      <c r="BPU720" s="37"/>
      <c r="BPV720" s="37"/>
      <c r="BPW720" s="37"/>
      <c r="BPX720" s="37"/>
      <c r="BPY720" s="37"/>
      <c r="BPZ720" s="37"/>
      <c r="BQA720" s="37"/>
      <c r="BQB720" s="37"/>
      <c r="BQC720" s="37"/>
      <c r="BQD720" s="37"/>
      <c r="BQE720" s="37"/>
      <c r="BQF720" s="37"/>
      <c r="BQG720" s="37"/>
      <c r="BQH720" s="37"/>
      <c r="BQI720" s="37"/>
      <c r="BQJ720" s="37"/>
      <c r="BQK720" s="37"/>
      <c r="BQL720" s="37"/>
      <c r="BQM720" s="37"/>
      <c r="BQN720" s="37"/>
      <c r="BQO720" s="37"/>
      <c r="BQP720" s="37"/>
      <c r="BQQ720" s="37"/>
      <c r="BQR720" s="37"/>
      <c r="BQS720" s="37"/>
      <c r="BQT720" s="37"/>
      <c r="BQU720" s="37"/>
      <c r="BQV720" s="37"/>
      <c r="BQW720" s="37"/>
      <c r="BQX720" s="37"/>
      <c r="BQY720" s="37"/>
      <c r="BQZ720" s="37"/>
      <c r="BRA720" s="37"/>
      <c r="BRB720" s="37"/>
      <c r="BRC720" s="37"/>
      <c r="BRD720" s="37"/>
      <c r="BRE720" s="37"/>
      <c r="BRF720" s="37"/>
      <c r="BRG720" s="37"/>
      <c r="BRH720" s="37"/>
      <c r="BRI720" s="37"/>
      <c r="BRJ720" s="37"/>
      <c r="BRK720" s="37"/>
      <c r="BRL720" s="37"/>
      <c r="BRM720" s="37"/>
      <c r="BRN720" s="37"/>
      <c r="BRO720" s="37"/>
      <c r="BRP720" s="37"/>
      <c r="BRQ720" s="37"/>
      <c r="BRR720" s="37"/>
      <c r="BRS720" s="37"/>
      <c r="BRT720" s="37"/>
      <c r="BRU720" s="37"/>
      <c r="BRV720" s="37"/>
      <c r="BRW720" s="37"/>
      <c r="BRX720" s="37"/>
      <c r="BRY720" s="37"/>
      <c r="BRZ720" s="37"/>
      <c r="BSA720" s="37"/>
      <c r="BSB720" s="37"/>
      <c r="BSC720" s="37"/>
      <c r="BSD720" s="37"/>
      <c r="BSE720" s="37"/>
      <c r="BSF720" s="37"/>
      <c r="BSG720" s="37"/>
      <c r="BSH720" s="37"/>
      <c r="BSI720" s="37"/>
      <c r="BSJ720" s="37"/>
      <c r="BSK720" s="37"/>
      <c r="BSL720" s="37"/>
      <c r="BSM720" s="37"/>
      <c r="BSN720" s="37"/>
      <c r="BSO720" s="37"/>
      <c r="BSP720" s="37"/>
      <c r="BSQ720" s="37"/>
      <c r="BSR720" s="37"/>
      <c r="BSS720" s="37"/>
      <c r="BST720" s="37"/>
      <c r="BSU720" s="37"/>
      <c r="BSV720" s="37"/>
      <c r="BSW720" s="37"/>
      <c r="BSX720" s="37"/>
      <c r="BSY720" s="37"/>
      <c r="BSZ720" s="37"/>
      <c r="BTA720" s="37"/>
      <c r="BTB720" s="37"/>
      <c r="BTC720" s="37"/>
      <c r="BTD720" s="37"/>
      <c r="BTE720" s="37"/>
      <c r="BTF720" s="37"/>
      <c r="BTG720" s="37"/>
      <c r="BTH720" s="37"/>
      <c r="BTI720" s="37"/>
      <c r="BTJ720" s="37"/>
      <c r="BTK720" s="37"/>
      <c r="BTL720" s="37"/>
      <c r="BTM720" s="37"/>
      <c r="BTN720" s="37"/>
      <c r="BTO720" s="37"/>
      <c r="BTP720" s="37"/>
      <c r="BTQ720" s="37"/>
      <c r="BTR720" s="37"/>
      <c r="BTS720" s="37"/>
      <c r="BTT720" s="37"/>
      <c r="BTU720" s="37"/>
      <c r="BTV720" s="37"/>
      <c r="BTW720" s="37"/>
      <c r="BTX720" s="37"/>
      <c r="BTY720" s="37"/>
      <c r="BTZ720" s="37"/>
      <c r="BUA720" s="37"/>
      <c r="BUB720" s="37"/>
      <c r="BUC720" s="37"/>
      <c r="BUD720" s="37"/>
      <c r="BUE720" s="37"/>
      <c r="BUF720" s="37"/>
      <c r="BUG720" s="37"/>
      <c r="BUH720" s="37"/>
      <c r="BUI720" s="37"/>
      <c r="BUJ720" s="37"/>
      <c r="BUK720" s="37"/>
      <c r="BUL720" s="37"/>
      <c r="BUM720" s="37"/>
      <c r="BUN720" s="37"/>
      <c r="BUO720" s="37"/>
      <c r="BUP720" s="37"/>
      <c r="BUQ720" s="37"/>
      <c r="BUR720" s="37"/>
      <c r="BUS720" s="37"/>
      <c r="BUT720" s="37"/>
      <c r="BUU720" s="37"/>
      <c r="BUV720" s="37"/>
      <c r="BUW720" s="37"/>
      <c r="BUX720" s="37"/>
      <c r="BUY720" s="37"/>
      <c r="BUZ720" s="37"/>
      <c r="BVA720" s="37"/>
      <c r="BVB720" s="37"/>
      <c r="BVC720" s="37"/>
      <c r="BVD720" s="37"/>
      <c r="BVE720" s="37"/>
      <c r="BVF720" s="37"/>
      <c r="BVG720" s="37"/>
      <c r="BVH720" s="37"/>
      <c r="BVI720" s="37"/>
      <c r="BVJ720" s="37"/>
      <c r="BVK720" s="37"/>
      <c r="BVL720" s="37"/>
      <c r="BVM720" s="37"/>
      <c r="BVN720" s="37"/>
      <c r="BVO720" s="37"/>
      <c r="BVP720" s="37"/>
      <c r="BVQ720" s="37"/>
      <c r="BVR720" s="37"/>
      <c r="BVS720" s="37"/>
      <c r="BVT720" s="37"/>
      <c r="BVU720" s="37"/>
      <c r="BVV720" s="37"/>
      <c r="BVW720" s="37"/>
      <c r="BVX720" s="37"/>
      <c r="BVY720" s="37"/>
      <c r="BVZ720" s="37"/>
      <c r="BWA720" s="37"/>
      <c r="BWB720" s="37"/>
      <c r="BWC720" s="37"/>
      <c r="BWD720" s="37"/>
      <c r="BWE720" s="37"/>
      <c r="BWF720" s="37"/>
      <c r="BWG720" s="37"/>
      <c r="BWH720" s="37"/>
      <c r="BWI720" s="37"/>
      <c r="BWJ720" s="37"/>
      <c r="BWK720" s="37"/>
      <c r="BWL720" s="37"/>
      <c r="BWM720" s="37"/>
      <c r="BWN720" s="37"/>
      <c r="BWO720" s="37"/>
      <c r="BWP720" s="37"/>
      <c r="BWQ720" s="37"/>
      <c r="BWR720" s="37"/>
      <c r="BWS720" s="37"/>
      <c r="BWT720" s="37"/>
      <c r="BWU720" s="37"/>
      <c r="BWV720" s="37"/>
      <c r="BWW720" s="37"/>
      <c r="BWX720" s="37"/>
      <c r="BWY720" s="37"/>
      <c r="BWZ720" s="37"/>
      <c r="BXA720" s="37"/>
      <c r="BXB720" s="37"/>
      <c r="BXC720" s="37"/>
      <c r="BXD720" s="37"/>
      <c r="BXE720" s="37"/>
      <c r="BXF720" s="37"/>
      <c r="BXG720" s="37"/>
      <c r="BXH720" s="37"/>
      <c r="BXI720" s="37"/>
      <c r="BXJ720" s="37"/>
      <c r="BXK720" s="37"/>
      <c r="BXL720" s="37"/>
      <c r="BXM720" s="37"/>
      <c r="BXN720" s="37"/>
      <c r="BXO720" s="37"/>
      <c r="BXP720" s="37"/>
      <c r="BXQ720" s="37"/>
      <c r="BXR720" s="37"/>
      <c r="BXS720" s="37"/>
      <c r="BXT720" s="37"/>
      <c r="BXU720" s="37"/>
      <c r="BXV720" s="37"/>
      <c r="BXW720" s="37"/>
      <c r="BXX720" s="37"/>
      <c r="BXY720" s="37"/>
      <c r="BXZ720" s="37"/>
      <c r="BYA720" s="37"/>
      <c r="BYB720" s="37"/>
      <c r="BYC720" s="37"/>
      <c r="BYD720" s="37"/>
      <c r="BYE720" s="37"/>
      <c r="BYF720" s="37"/>
      <c r="BYG720" s="37"/>
      <c r="BYH720" s="37"/>
      <c r="BYI720" s="37"/>
      <c r="BYJ720" s="37"/>
      <c r="BYK720" s="37"/>
      <c r="BYL720" s="37"/>
      <c r="BYM720" s="37"/>
      <c r="BYN720" s="37"/>
      <c r="BYO720" s="37"/>
      <c r="BYP720" s="37"/>
      <c r="BYQ720" s="37"/>
      <c r="BYR720" s="37"/>
      <c r="BYS720" s="37"/>
      <c r="BYT720" s="37"/>
      <c r="BYU720" s="37"/>
      <c r="BYV720" s="37"/>
      <c r="BYW720" s="37"/>
      <c r="BYX720" s="37"/>
      <c r="BYY720" s="37"/>
      <c r="BYZ720" s="37"/>
      <c r="BZA720" s="37"/>
      <c r="BZB720" s="37"/>
      <c r="BZC720" s="37"/>
      <c r="BZD720" s="37"/>
      <c r="BZE720" s="37"/>
      <c r="BZF720" s="37"/>
      <c r="BZG720" s="37"/>
      <c r="BZH720" s="37"/>
      <c r="BZI720" s="37"/>
      <c r="BZJ720" s="37"/>
      <c r="BZK720" s="37"/>
      <c r="BZL720" s="37"/>
      <c r="BZM720" s="37"/>
      <c r="BZN720" s="37"/>
      <c r="BZO720" s="37"/>
      <c r="BZP720" s="37"/>
      <c r="BZQ720" s="37"/>
      <c r="BZR720" s="37"/>
      <c r="BZS720" s="37"/>
      <c r="BZT720" s="37"/>
      <c r="BZU720" s="37"/>
      <c r="BZV720" s="37"/>
      <c r="BZW720" s="37"/>
      <c r="BZX720" s="37"/>
      <c r="BZY720" s="37"/>
      <c r="BZZ720" s="37"/>
      <c r="CAA720" s="37"/>
      <c r="CAB720" s="37"/>
      <c r="CAC720" s="37"/>
      <c r="CAD720" s="37"/>
      <c r="CAE720" s="37"/>
      <c r="CAF720" s="37"/>
      <c r="CAG720" s="37"/>
      <c r="CAH720" s="37"/>
      <c r="CAI720" s="37"/>
      <c r="CAJ720" s="37"/>
      <c r="CAK720" s="37"/>
      <c r="CAL720" s="37"/>
      <c r="CAM720" s="37"/>
      <c r="CAN720" s="37"/>
      <c r="CAO720" s="37"/>
      <c r="CAP720" s="37"/>
      <c r="CAQ720" s="37"/>
      <c r="CAR720" s="37"/>
      <c r="CAS720" s="37"/>
      <c r="CAT720" s="37"/>
      <c r="CAU720" s="37"/>
      <c r="CAV720" s="37"/>
      <c r="CAW720" s="37"/>
      <c r="CAX720" s="37"/>
      <c r="CAY720" s="37"/>
      <c r="CAZ720" s="37"/>
      <c r="CBA720" s="37"/>
      <c r="CBB720" s="37"/>
      <c r="CBC720" s="37"/>
      <c r="CBD720" s="37"/>
      <c r="CBE720" s="37"/>
      <c r="CBF720" s="37"/>
      <c r="CBG720" s="37"/>
      <c r="CBH720" s="37"/>
      <c r="CBI720" s="37"/>
      <c r="CBJ720" s="37"/>
      <c r="CBK720" s="37"/>
      <c r="CBL720" s="37"/>
      <c r="CBM720" s="37"/>
      <c r="CBN720" s="37"/>
      <c r="CBO720" s="37"/>
      <c r="CBP720" s="37"/>
      <c r="CBQ720" s="37"/>
      <c r="CBR720" s="37"/>
      <c r="CBS720" s="37"/>
      <c r="CBT720" s="37"/>
      <c r="CBU720" s="37"/>
      <c r="CBV720" s="37"/>
      <c r="CBW720" s="37"/>
      <c r="CBX720" s="37"/>
      <c r="CBY720" s="37"/>
      <c r="CBZ720" s="37"/>
      <c r="CCA720" s="37"/>
      <c r="CCB720" s="37"/>
      <c r="CCC720" s="37"/>
      <c r="CCD720" s="37"/>
      <c r="CCE720" s="37"/>
      <c r="CCF720" s="37"/>
      <c r="CCG720" s="37"/>
      <c r="CCH720" s="37"/>
      <c r="CCI720" s="37"/>
      <c r="CCJ720" s="37"/>
      <c r="CCK720" s="37"/>
      <c r="CCL720" s="37"/>
      <c r="CCM720" s="37"/>
      <c r="CCN720" s="37"/>
      <c r="CCO720" s="37"/>
      <c r="CCP720" s="37"/>
      <c r="CCQ720" s="37"/>
      <c r="CCR720" s="37"/>
      <c r="CCS720" s="37"/>
      <c r="CCT720" s="37"/>
      <c r="CCU720" s="37"/>
      <c r="CCV720" s="37"/>
      <c r="CCW720" s="37"/>
      <c r="CCX720" s="37"/>
      <c r="CCY720" s="37"/>
      <c r="CCZ720" s="37"/>
      <c r="CDA720" s="37"/>
      <c r="CDB720" s="37"/>
      <c r="CDC720" s="37"/>
      <c r="CDD720" s="37"/>
      <c r="CDE720" s="37"/>
      <c r="CDF720" s="37"/>
      <c r="CDG720" s="37"/>
      <c r="CDH720" s="37"/>
      <c r="CDI720" s="37"/>
      <c r="CDJ720" s="37"/>
      <c r="CDK720" s="37"/>
      <c r="CDL720" s="37"/>
      <c r="CDM720" s="37"/>
      <c r="CDN720" s="37"/>
      <c r="CDO720" s="37"/>
      <c r="CDP720" s="37"/>
      <c r="CDQ720" s="37"/>
      <c r="CDR720" s="37"/>
      <c r="CDS720" s="37"/>
      <c r="CDT720" s="37"/>
      <c r="CDU720" s="37"/>
      <c r="CDV720" s="37"/>
      <c r="CDW720" s="37"/>
      <c r="CDX720" s="37"/>
      <c r="CDY720" s="37"/>
      <c r="CDZ720" s="37"/>
      <c r="CEA720" s="37"/>
      <c r="CEB720" s="37"/>
      <c r="CEC720" s="37"/>
      <c r="CED720" s="37"/>
      <c r="CEE720" s="37"/>
      <c r="CEF720" s="37"/>
      <c r="CEG720" s="37"/>
      <c r="CEH720" s="37"/>
      <c r="CEI720" s="37"/>
      <c r="CEJ720" s="37"/>
      <c r="CEK720" s="37"/>
      <c r="CEL720" s="37"/>
      <c r="CEM720" s="37"/>
      <c r="CEN720" s="37"/>
      <c r="CEO720" s="37"/>
      <c r="CEP720" s="37"/>
      <c r="CEQ720" s="37"/>
      <c r="CER720" s="37"/>
      <c r="CES720" s="37"/>
      <c r="CET720" s="37"/>
      <c r="CEU720" s="37"/>
      <c r="CEV720" s="37"/>
      <c r="CEW720" s="37"/>
      <c r="CEX720" s="37"/>
      <c r="CEY720" s="37"/>
      <c r="CEZ720" s="37"/>
      <c r="CFA720" s="37"/>
      <c r="CFB720" s="37"/>
      <c r="CFC720" s="37"/>
      <c r="CFD720" s="37"/>
      <c r="CFE720" s="37"/>
      <c r="CFF720" s="37"/>
      <c r="CFG720" s="37"/>
      <c r="CFH720" s="37"/>
      <c r="CFI720" s="37"/>
      <c r="CFJ720" s="37"/>
      <c r="CFK720" s="37"/>
      <c r="CFL720" s="37"/>
      <c r="CFM720" s="37"/>
      <c r="CFN720" s="37"/>
      <c r="CFO720" s="37"/>
      <c r="CFP720" s="37"/>
      <c r="CFQ720" s="37"/>
      <c r="CFR720" s="37"/>
      <c r="CFS720" s="37"/>
      <c r="CFT720" s="37"/>
      <c r="CFU720" s="37"/>
      <c r="CFV720" s="37"/>
      <c r="CFW720" s="37"/>
      <c r="CFX720" s="37"/>
      <c r="CFY720" s="37"/>
      <c r="CFZ720" s="37"/>
      <c r="CGA720" s="37"/>
      <c r="CGB720" s="37"/>
      <c r="CGC720" s="37"/>
      <c r="CGD720" s="37"/>
      <c r="CGE720" s="37"/>
      <c r="CGF720" s="37"/>
      <c r="CGG720" s="37"/>
      <c r="CGH720" s="37"/>
      <c r="CGI720" s="37"/>
      <c r="CGJ720" s="37"/>
      <c r="CGK720" s="37"/>
      <c r="CGL720" s="37"/>
      <c r="CGM720" s="37"/>
      <c r="CGN720" s="37"/>
      <c r="CGO720" s="37"/>
      <c r="CGP720" s="37"/>
      <c r="CGQ720" s="37"/>
      <c r="CGR720" s="37"/>
      <c r="CGS720" s="37"/>
      <c r="CGT720" s="37"/>
      <c r="CGU720" s="37"/>
      <c r="CGV720" s="37"/>
      <c r="CGW720" s="37"/>
      <c r="CGX720" s="37"/>
      <c r="CGY720" s="37"/>
      <c r="CGZ720" s="37"/>
      <c r="CHA720" s="37"/>
      <c r="CHB720" s="37"/>
      <c r="CHC720" s="37"/>
      <c r="CHD720" s="37"/>
      <c r="CHE720" s="37"/>
      <c r="CHF720" s="37"/>
      <c r="CHG720" s="37"/>
      <c r="CHH720" s="37"/>
      <c r="CHI720" s="37"/>
      <c r="CHJ720" s="37"/>
      <c r="CHK720" s="37"/>
      <c r="CHL720" s="37"/>
      <c r="CHM720" s="37"/>
      <c r="CHN720" s="37"/>
      <c r="CHO720" s="37"/>
      <c r="CHP720" s="37"/>
      <c r="CHQ720" s="37"/>
      <c r="CHR720" s="37"/>
      <c r="CHS720" s="37"/>
      <c r="CHT720" s="37"/>
      <c r="CHU720" s="37"/>
      <c r="CHV720" s="37"/>
      <c r="CHW720" s="37"/>
      <c r="CHX720" s="37"/>
      <c r="CHY720" s="37"/>
      <c r="CHZ720" s="37"/>
      <c r="CIA720" s="37"/>
      <c r="CIB720" s="37"/>
      <c r="CIC720" s="37"/>
      <c r="CID720" s="37"/>
      <c r="CIE720" s="37"/>
      <c r="CIF720" s="37"/>
      <c r="CIG720" s="37"/>
      <c r="CIH720" s="37"/>
      <c r="CII720" s="37"/>
      <c r="CIJ720" s="37"/>
      <c r="CIK720" s="37"/>
      <c r="CIL720" s="37"/>
      <c r="CIM720" s="37"/>
      <c r="CIN720" s="37"/>
      <c r="CIO720" s="37"/>
      <c r="CIP720" s="37"/>
      <c r="CIQ720" s="37"/>
      <c r="CIR720" s="37"/>
      <c r="CIS720" s="37"/>
      <c r="CIT720" s="37"/>
      <c r="CIU720" s="37"/>
      <c r="CIV720" s="37"/>
      <c r="CIW720" s="37"/>
      <c r="CIX720" s="37"/>
      <c r="CIY720" s="37"/>
      <c r="CIZ720" s="37"/>
      <c r="CJA720" s="37"/>
      <c r="CJB720" s="37"/>
      <c r="CJC720" s="37"/>
      <c r="CJD720" s="37"/>
      <c r="CJE720" s="37"/>
      <c r="CJF720" s="37"/>
      <c r="CJG720" s="37"/>
      <c r="CJH720" s="37"/>
      <c r="CJI720" s="37"/>
      <c r="CJJ720" s="37"/>
      <c r="CJK720" s="37"/>
      <c r="CJL720" s="37"/>
      <c r="CJM720" s="37"/>
      <c r="CJN720" s="37"/>
      <c r="CJO720" s="37"/>
      <c r="CJP720" s="37"/>
      <c r="CJQ720" s="37"/>
      <c r="CJR720" s="37"/>
      <c r="CJS720" s="37"/>
      <c r="CJT720" s="37"/>
      <c r="CJU720" s="37"/>
      <c r="CJV720" s="37"/>
      <c r="CJW720" s="37"/>
      <c r="CJX720" s="37"/>
      <c r="CJY720" s="37"/>
      <c r="CJZ720" s="37"/>
      <c r="CKA720" s="37"/>
      <c r="CKB720" s="37"/>
      <c r="CKC720" s="37"/>
      <c r="CKD720" s="37"/>
      <c r="CKE720" s="37"/>
      <c r="CKF720" s="37"/>
      <c r="CKG720" s="37"/>
      <c r="CKH720" s="37"/>
      <c r="CKI720" s="37"/>
      <c r="CKJ720" s="37"/>
      <c r="CKK720" s="37"/>
      <c r="CKL720" s="37"/>
      <c r="CKM720" s="37"/>
      <c r="CKN720" s="37"/>
      <c r="CKO720" s="37"/>
      <c r="CKP720" s="37"/>
      <c r="CKQ720" s="37"/>
      <c r="CKR720" s="37"/>
      <c r="CKS720" s="37"/>
      <c r="CKT720" s="37"/>
      <c r="CKU720" s="37"/>
      <c r="CKV720" s="37"/>
      <c r="CKW720" s="37"/>
      <c r="CKX720" s="37"/>
      <c r="CKY720" s="37"/>
      <c r="CKZ720" s="37"/>
      <c r="CLA720" s="37"/>
      <c r="CLB720" s="37"/>
      <c r="CLC720" s="37"/>
      <c r="CLD720" s="37"/>
      <c r="CLE720" s="37"/>
      <c r="CLF720" s="37"/>
      <c r="CLG720" s="37"/>
      <c r="CLH720" s="37"/>
      <c r="CLI720" s="37"/>
      <c r="CLJ720" s="37"/>
      <c r="CLK720" s="37"/>
      <c r="CLL720" s="37"/>
      <c r="CLM720" s="37"/>
      <c r="CLN720" s="37"/>
      <c r="CLO720" s="37"/>
      <c r="CLP720" s="37"/>
      <c r="CLQ720" s="37"/>
      <c r="CLR720" s="37"/>
      <c r="CLS720" s="37"/>
      <c r="CLT720" s="37"/>
      <c r="CLU720" s="37"/>
      <c r="CLV720" s="37"/>
      <c r="CLW720" s="37"/>
      <c r="CLX720" s="37"/>
      <c r="CLY720" s="37"/>
      <c r="CLZ720" s="37"/>
      <c r="CMA720" s="37"/>
      <c r="CMB720" s="37"/>
      <c r="CMC720" s="37"/>
      <c r="CMD720" s="37"/>
      <c r="CME720" s="37"/>
      <c r="CMF720" s="37"/>
      <c r="CMG720" s="37"/>
      <c r="CMH720" s="37"/>
      <c r="CMI720" s="37"/>
      <c r="CMJ720" s="37"/>
      <c r="CMK720" s="37"/>
      <c r="CML720" s="37"/>
      <c r="CMM720" s="37"/>
      <c r="CMN720" s="37"/>
      <c r="CMO720" s="37"/>
      <c r="CMP720" s="37"/>
      <c r="CMQ720" s="37"/>
      <c r="CMR720" s="37"/>
      <c r="CMS720" s="37"/>
      <c r="CMT720" s="37"/>
      <c r="CMU720" s="37"/>
      <c r="CMV720" s="37"/>
      <c r="CMW720" s="37"/>
      <c r="CMX720" s="37"/>
      <c r="CMY720" s="37"/>
      <c r="CMZ720" s="37"/>
      <c r="CNA720" s="37"/>
      <c r="CNB720" s="37"/>
      <c r="CNC720" s="37"/>
      <c r="CND720" s="37"/>
      <c r="CNE720" s="37"/>
      <c r="CNF720" s="37"/>
      <c r="CNG720" s="37"/>
      <c r="CNH720" s="37"/>
      <c r="CNI720" s="37"/>
      <c r="CNJ720" s="37"/>
      <c r="CNK720" s="37"/>
      <c r="CNL720" s="37"/>
      <c r="CNM720" s="37"/>
      <c r="CNN720" s="37"/>
      <c r="CNO720" s="37"/>
      <c r="CNP720" s="37"/>
      <c r="CNQ720" s="37"/>
      <c r="CNR720" s="37"/>
      <c r="CNS720" s="37"/>
      <c r="CNT720" s="37"/>
      <c r="CNU720" s="37"/>
      <c r="CNV720" s="37"/>
      <c r="CNW720" s="37"/>
      <c r="CNX720" s="37"/>
      <c r="CNY720" s="37"/>
      <c r="CNZ720" s="37"/>
      <c r="COA720" s="37"/>
      <c r="COB720" s="37"/>
      <c r="COC720" s="37"/>
      <c r="COD720" s="37"/>
      <c r="COE720" s="37"/>
      <c r="COF720" s="37"/>
      <c r="COG720" s="37"/>
      <c r="COH720" s="37"/>
      <c r="COI720" s="37"/>
      <c r="COJ720" s="37"/>
      <c r="COK720" s="37"/>
      <c r="COL720" s="37"/>
      <c r="COM720" s="37"/>
      <c r="CON720" s="37"/>
      <c r="COO720" s="37"/>
      <c r="COP720" s="37"/>
      <c r="COQ720" s="37"/>
      <c r="COR720" s="37"/>
      <c r="COS720" s="37"/>
      <c r="COT720" s="37"/>
      <c r="COU720" s="37"/>
      <c r="COV720" s="37"/>
      <c r="COW720" s="37"/>
      <c r="COX720" s="37"/>
      <c r="COY720" s="37"/>
      <c r="COZ720" s="37"/>
      <c r="CPA720" s="37"/>
      <c r="CPB720" s="37"/>
      <c r="CPC720" s="37"/>
      <c r="CPD720" s="37"/>
      <c r="CPE720" s="37"/>
      <c r="CPF720" s="37"/>
      <c r="CPG720" s="37"/>
      <c r="CPH720" s="37"/>
      <c r="CPI720" s="37"/>
      <c r="CPJ720" s="37"/>
      <c r="CPK720" s="37"/>
      <c r="CPL720" s="37"/>
      <c r="CPM720" s="37"/>
      <c r="CPN720" s="37"/>
      <c r="CPO720" s="37"/>
      <c r="CPP720" s="37"/>
      <c r="CPQ720" s="37"/>
      <c r="CPR720" s="37"/>
      <c r="CPS720" s="37"/>
      <c r="CPT720" s="37"/>
      <c r="CPU720" s="37"/>
      <c r="CPV720" s="37"/>
      <c r="CPW720" s="37"/>
      <c r="CPX720" s="37"/>
      <c r="CPY720" s="37"/>
      <c r="CPZ720" s="37"/>
      <c r="CQA720" s="37"/>
      <c r="CQB720" s="37"/>
      <c r="CQC720" s="37"/>
      <c r="CQD720" s="37"/>
      <c r="CQE720" s="37"/>
      <c r="CQF720" s="37"/>
      <c r="CQG720" s="37"/>
      <c r="CQH720" s="37"/>
      <c r="CQI720" s="37"/>
      <c r="CQJ720" s="37"/>
      <c r="CQK720" s="37"/>
      <c r="CQL720" s="37"/>
      <c r="CQM720" s="37"/>
      <c r="CQN720" s="37"/>
      <c r="CQO720" s="37"/>
      <c r="CQP720" s="37"/>
      <c r="CQQ720" s="37"/>
      <c r="CQR720" s="37"/>
      <c r="CQS720" s="37"/>
      <c r="CQT720" s="37"/>
      <c r="CQU720" s="37"/>
      <c r="CQV720" s="37"/>
      <c r="CQW720" s="37"/>
      <c r="CQX720" s="37"/>
      <c r="CQY720" s="37"/>
      <c r="CQZ720" s="37"/>
      <c r="CRA720" s="37"/>
      <c r="CRB720" s="37"/>
      <c r="CRC720" s="37"/>
      <c r="CRD720" s="37"/>
      <c r="CRE720" s="37"/>
      <c r="CRF720" s="37"/>
      <c r="CRG720" s="37"/>
      <c r="CRH720" s="37"/>
      <c r="CRI720" s="37"/>
      <c r="CRJ720" s="37"/>
      <c r="CRK720" s="37"/>
      <c r="CRL720" s="37"/>
      <c r="CRM720" s="37"/>
      <c r="CRN720" s="37"/>
      <c r="CRO720" s="37"/>
      <c r="CRP720" s="37"/>
      <c r="CRQ720" s="37"/>
      <c r="CRR720" s="37"/>
      <c r="CRS720" s="37"/>
      <c r="CRT720" s="37"/>
      <c r="CRU720" s="37"/>
      <c r="CRV720" s="37"/>
      <c r="CRW720" s="37"/>
      <c r="CRX720" s="37"/>
      <c r="CRY720" s="37"/>
      <c r="CRZ720" s="37"/>
      <c r="CSA720" s="37"/>
      <c r="CSB720" s="37"/>
      <c r="CSC720" s="37"/>
      <c r="CSD720" s="37"/>
      <c r="CSE720" s="37"/>
      <c r="CSF720" s="37"/>
      <c r="CSG720" s="37"/>
      <c r="CSH720" s="37"/>
      <c r="CSI720" s="37"/>
      <c r="CSJ720" s="37"/>
      <c r="CSK720" s="37"/>
      <c r="CSL720" s="37"/>
      <c r="CSM720" s="37"/>
      <c r="CSN720" s="37"/>
      <c r="CSO720" s="37"/>
      <c r="CSP720" s="37"/>
      <c r="CSQ720" s="37"/>
      <c r="CSR720" s="37"/>
      <c r="CSS720" s="37"/>
      <c r="CST720" s="37"/>
      <c r="CSU720" s="37"/>
      <c r="CSV720" s="37"/>
      <c r="CSW720" s="37"/>
      <c r="CSX720" s="37"/>
      <c r="CSY720" s="37"/>
      <c r="CSZ720" s="37"/>
      <c r="CTA720" s="37"/>
      <c r="CTB720" s="37"/>
      <c r="CTC720" s="37"/>
      <c r="CTD720" s="37"/>
      <c r="CTE720" s="37"/>
      <c r="CTF720" s="37"/>
      <c r="CTG720" s="37"/>
      <c r="CTH720" s="37"/>
      <c r="CTI720" s="37"/>
      <c r="CTJ720" s="37"/>
      <c r="CTK720" s="37"/>
      <c r="CTL720" s="37"/>
      <c r="CTM720" s="37"/>
      <c r="CTN720" s="37"/>
      <c r="CTO720" s="37"/>
      <c r="CTP720" s="37"/>
      <c r="CTQ720" s="37"/>
      <c r="CTR720" s="37"/>
      <c r="CTS720" s="37"/>
      <c r="CTT720" s="37"/>
      <c r="CTU720" s="37"/>
      <c r="CTV720" s="37"/>
      <c r="CTW720" s="37"/>
      <c r="CTX720" s="37"/>
      <c r="CTY720" s="37"/>
      <c r="CTZ720" s="37"/>
      <c r="CUA720" s="37"/>
      <c r="CUB720" s="37"/>
      <c r="CUC720" s="37"/>
      <c r="CUD720" s="37"/>
      <c r="CUE720" s="37"/>
      <c r="CUF720" s="37"/>
      <c r="CUG720" s="37"/>
      <c r="CUH720" s="37"/>
      <c r="CUI720" s="37"/>
      <c r="CUJ720" s="37"/>
      <c r="CUK720" s="37"/>
      <c r="CUL720" s="37"/>
      <c r="CUM720" s="37"/>
      <c r="CUN720" s="37"/>
      <c r="CUO720" s="37"/>
      <c r="CUP720" s="37"/>
      <c r="CUQ720" s="37"/>
      <c r="CUR720" s="37"/>
      <c r="CUS720" s="37"/>
      <c r="CUT720" s="37"/>
      <c r="CUU720" s="37"/>
      <c r="CUV720" s="37"/>
      <c r="CUW720" s="37"/>
      <c r="CUX720" s="37"/>
      <c r="CUY720" s="37"/>
      <c r="CUZ720" s="37"/>
      <c r="CVA720" s="37"/>
      <c r="CVB720" s="37"/>
      <c r="CVC720" s="37"/>
      <c r="CVD720" s="37"/>
      <c r="CVE720" s="37"/>
      <c r="CVF720" s="37"/>
      <c r="CVG720" s="37"/>
      <c r="CVH720" s="37"/>
      <c r="CVI720" s="37"/>
      <c r="CVJ720" s="37"/>
      <c r="CVK720" s="37"/>
      <c r="CVL720" s="37"/>
      <c r="CVM720" s="37"/>
      <c r="CVN720" s="37"/>
      <c r="CVO720" s="37"/>
      <c r="CVP720" s="37"/>
      <c r="CVQ720" s="37"/>
      <c r="CVR720" s="37"/>
      <c r="CVS720" s="37"/>
      <c r="CVT720" s="37"/>
      <c r="CVU720" s="37"/>
      <c r="CVV720" s="37"/>
      <c r="CVW720" s="37"/>
      <c r="CVX720" s="37"/>
      <c r="CVY720" s="37"/>
      <c r="CVZ720" s="37"/>
      <c r="CWA720" s="37"/>
      <c r="CWB720" s="37"/>
      <c r="CWC720" s="37"/>
      <c r="CWD720" s="37"/>
      <c r="CWE720" s="37"/>
      <c r="CWF720" s="37"/>
      <c r="CWG720" s="37"/>
      <c r="CWH720" s="37"/>
      <c r="CWI720" s="37"/>
      <c r="CWJ720" s="37"/>
      <c r="CWK720" s="37"/>
      <c r="CWL720" s="37"/>
      <c r="CWM720" s="37"/>
      <c r="CWN720" s="37"/>
      <c r="CWO720" s="37"/>
      <c r="CWP720" s="37"/>
      <c r="CWQ720" s="37"/>
      <c r="CWR720" s="37"/>
      <c r="CWS720" s="37"/>
      <c r="CWT720" s="37"/>
      <c r="CWU720" s="37"/>
      <c r="CWV720" s="37"/>
      <c r="CWW720" s="37"/>
      <c r="CWX720" s="37"/>
      <c r="CWY720" s="37"/>
      <c r="CWZ720" s="37"/>
      <c r="CXA720" s="37"/>
      <c r="CXB720" s="37"/>
      <c r="CXC720" s="37"/>
      <c r="CXD720" s="37"/>
      <c r="CXE720" s="37"/>
      <c r="CXF720" s="37"/>
      <c r="CXG720" s="37"/>
      <c r="CXH720" s="37"/>
      <c r="CXI720" s="37"/>
      <c r="CXJ720" s="37"/>
      <c r="CXK720" s="37"/>
      <c r="CXL720" s="37"/>
      <c r="CXM720" s="37"/>
      <c r="CXN720" s="37"/>
      <c r="CXO720" s="37"/>
      <c r="CXP720" s="37"/>
      <c r="CXQ720" s="37"/>
      <c r="CXR720" s="37"/>
      <c r="CXS720" s="37"/>
      <c r="CXT720" s="37"/>
      <c r="CXU720" s="37"/>
      <c r="CXV720" s="37"/>
      <c r="CXW720" s="37"/>
      <c r="CXX720" s="37"/>
      <c r="CXY720" s="37"/>
      <c r="CXZ720" s="37"/>
      <c r="CYA720" s="37"/>
      <c r="CYB720" s="37"/>
      <c r="CYC720" s="37"/>
      <c r="CYD720" s="37"/>
      <c r="CYE720" s="37"/>
      <c r="CYF720" s="37"/>
      <c r="CYG720" s="37"/>
      <c r="CYH720" s="37"/>
      <c r="CYI720" s="37"/>
      <c r="CYJ720" s="37"/>
      <c r="CYK720" s="37"/>
      <c r="CYL720" s="37"/>
      <c r="CYM720" s="37"/>
      <c r="CYN720" s="37"/>
      <c r="CYO720" s="37"/>
      <c r="CYP720" s="37"/>
      <c r="CYQ720" s="37"/>
      <c r="CYR720" s="37"/>
      <c r="CYS720" s="37"/>
      <c r="CYT720" s="37"/>
      <c r="CYU720" s="37"/>
      <c r="CYV720" s="37"/>
      <c r="CYW720" s="37"/>
      <c r="CYX720" s="37"/>
      <c r="CYY720" s="37"/>
      <c r="CYZ720" s="37"/>
      <c r="CZA720" s="37"/>
      <c r="CZB720" s="37"/>
      <c r="CZC720" s="37"/>
      <c r="CZD720" s="37"/>
      <c r="CZE720" s="37"/>
      <c r="CZF720" s="37"/>
      <c r="CZG720" s="37"/>
      <c r="CZH720" s="37"/>
      <c r="CZI720" s="37"/>
      <c r="CZJ720" s="37"/>
      <c r="CZK720" s="37"/>
      <c r="CZL720" s="37"/>
      <c r="CZM720" s="37"/>
      <c r="CZN720" s="37"/>
      <c r="CZO720" s="37"/>
      <c r="CZP720" s="37"/>
      <c r="CZQ720" s="37"/>
      <c r="CZR720" s="37"/>
      <c r="CZS720" s="37"/>
      <c r="CZT720" s="37"/>
      <c r="CZU720" s="37"/>
      <c r="CZV720" s="37"/>
      <c r="CZW720" s="37"/>
      <c r="CZX720" s="37"/>
      <c r="CZY720" s="37"/>
      <c r="CZZ720" s="37"/>
      <c r="DAA720" s="37"/>
      <c r="DAB720" s="37"/>
      <c r="DAC720" s="37"/>
      <c r="DAD720" s="37"/>
      <c r="DAE720" s="37"/>
      <c r="DAF720" s="37"/>
      <c r="DAG720" s="37"/>
      <c r="DAH720" s="37"/>
      <c r="DAI720" s="37"/>
      <c r="DAJ720" s="37"/>
      <c r="DAK720" s="37"/>
      <c r="DAL720" s="37"/>
      <c r="DAM720" s="37"/>
      <c r="DAN720" s="37"/>
      <c r="DAO720" s="37"/>
      <c r="DAP720" s="37"/>
      <c r="DAQ720" s="37"/>
      <c r="DAR720" s="37"/>
      <c r="DAS720" s="37"/>
      <c r="DAT720" s="37"/>
      <c r="DAU720" s="37"/>
      <c r="DAV720" s="37"/>
      <c r="DAW720" s="37"/>
      <c r="DAX720" s="37"/>
      <c r="DAY720" s="37"/>
      <c r="DAZ720" s="37"/>
      <c r="DBA720" s="37"/>
      <c r="DBB720" s="37"/>
      <c r="DBC720" s="37"/>
      <c r="DBD720" s="37"/>
      <c r="DBE720" s="37"/>
      <c r="DBF720" s="37"/>
      <c r="DBG720" s="37"/>
      <c r="DBH720" s="37"/>
      <c r="DBI720" s="37"/>
      <c r="DBJ720" s="37"/>
      <c r="DBK720" s="37"/>
      <c r="DBL720" s="37"/>
      <c r="DBM720" s="37"/>
      <c r="DBN720" s="37"/>
      <c r="DBO720" s="37"/>
      <c r="DBP720" s="37"/>
      <c r="DBQ720" s="37"/>
      <c r="DBR720" s="37"/>
      <c r="DBS720" s="37"/>
      <c r="DBT720" s="37"/>
      <c r="DBU720" s="37"/>
      <c r="DBV720" s="37"/>
      <c r="DBW720" s="37"/>
      <c r="DBX720" s="37"/>
      <c r="DBY720" s="37"/>
      <c r="DBZ720" s="37"/>
      <c r="DCA720" s="37"/>
      <c r="DCB720" s="37"/>
      <c r="DCC720" s="37"/>
      <c r="DCD720" s="37"/>
      <c r="DCE720" s="37"/>
      <c r="DCF720" s="37"/>
      <c r="DCG720" s="37"/>
      <c r="DCH720" s="37"/>
      <c r="DCI720" s="37"/>
      <c r="DCJ720" s="37"/>
      <c r="DCK720" s="37"/>
      <c r="DCL720" s="37"/>
      <c r="DCM720" s="37"/>
      <c r="DCN720" s="37"/>
      <c r="DCO720" s="37"/>
      <c r="DCP720" s="37"/>
      <c r="DCQ720" s="37"/>
      <c r="DCR720" s="37"/>
      <c r="DCS720" s="37"/>
      <c r="DCT720" s="37"/>
      <c r="DCU720" s="37"/>
      <c r="DCV720" s="37"/>
      <c r="DCW720" s="37"/>
      <c r="DCX720" s="37"/>
      <c r="DCY720" s="37"/>
      <c r="DCZ720" s="37"/>
      <c r="DDA720" s="37"/>
      <c r="DDB720" s="37"/>
      <c r="DDC720" s="37"/>
      <c r="DDD720" s="37"/>
      <c r="DDE720" s="37"/>
      <c r="DDF720" s="37"/>
      <c r="DDG720" s="37"/>
      <c r="DDH720" s="37"/>
      <c r="DDI720" s="37"/>
      <c r="DDJ720" s="37"/>
      <c r="DDK720" s="37"/>
      <c r="DDL720" s="37"/>
      <c r="DDM720" s="37"/>
      <c r="DDN720" s="37"/>
      <c r="DDO720" s="37"/>
      <c r="DDP720" s="37"/>
      <c r="DDQ720" s="37"/>
      <c r="DDR720" s="37"/>
      <c r="DDS720" s="37"/>
      <c r="DDT720" s="37"/>
      <c r="DDU720" s="37"/>
      <c r="DDV720" s="37"/>
      <c r="DDW720" s="37"/>
      <c r="DDX720" s="37"/>
      <c r="DDY720" s="37"/>
      <c r="DDZ720" s="37"/>
      <c r="DEA720" s="37"/>
      <c r="DEB720" s="37"/>
      <c r="DEC720" s="37"/>
      <c r="DED720" s="37"/>
      <c r="DEE720" s="37"/>
      <c r="DEF720" s="37"/>
      <c r="DEG720" s="37"/>
      <c r="DEH720" s="37"/>
      <c r="DEI720" s="37"/>
      <c r="DEJ720" s="37"/>
      <c r="DEK720" s="37"/>
      <c r="DEL720" s="37"/>
      <c r="DEM720" s="37"/>
      <c r="DEN720" s="37"/>
      <c r="DEO720" s="37"/>
      <c r="DEP720" s="37"/>
      <c r="DEQ720" s="37"/>
      <c r="DER720" s="37"/>
      <c r="DES720" s="37"/>
      <c r="DET720" s="37"/>
      <c r="DEU720" s="37"/>
      <c r="DEV720" s="37"/>
      <c r="DEW720" s="37"/>
      <c r="DEX720" s="37"/>
      <c r="DEY720" s="37"/>
      <c r="DEZ720" s="37"/>
      <c r="DFA720" s="37"/>
      <c r="DFB720" s="37"/>
      <c r="DFC720" s="37"/>
      <c r="DFD720" s="37"/>
      <c r="DFE720" s="37"/>
      <c r="DFF720" s="37"/>
      <c r="DFG720" s="37"/>
      <c r="DFH720" s="37"/>
      <c r="DFI720" s="37"/>
      <c r="DFJ720" s="37"/>
      <c r="DFK720" s="37"/>
      <c r="DFL720" s="37"/>
      <c r="DFM720" s="37"/>
      <c r="DFN720" s="37"/>
      <c r="DFO720" s="37"/>
      <c r="DFP720" s="37"/>
      <c r="DFQ720" s="37"/>
      <c r="DFR720" s="37"/>
      <c r="DFS720" s="37"/>
      <c r="DFT720" s="37"/>
      <c r="DFU720" s="37"/>
      <c r="DFV720" s="37"/>
      <c r="DFW720" s="37"/>
      <c r="DFX720" s="37"/>
      <c r="DFY720" s="37"/>
      <c r="DFZ720" s="37"/>
      <c r="DGA720" s="37"/>
      <c r="DGB720" s="37"/>
      <c r="DGC720" s="37"/>
      <c r="DGD720" s="37"/>
      <c r="DGE720" s="37"/>
      <c r="DGF720" s="37"/>
      <c r="DGG720" s="37"/>
      <c r="DGH720" s="37"/>
      <c r="DGI720" s="37"/>
      <c r="DGJ720" s="37"/>
      <c r="DGK720" s="37"/>
      <c r="DGL720" s="37"/>
      <c r="DGM720" s="37"/>
      <c r="DGN720" s="37"/>
      <c r="DGO720" s="37"/>
      <c r="DGP720" s="37"/>
      <c r="DGQ720" s="37"/>
      <c r="DGR720" s="37"/>
      <c r="DGS720" s="37"/>
      <c r="DGT720" s="37"/>
      <c r="DGU720" s="37"/>
      <c r="DGV720" s="37"/>
      <c r="DGW720" s="37"/>
      <c r="DGX720" s="37"/>
      <c r="DGY720" s="37"/>
      <c r="DGZ720" s="37"/>
      <c r="DHA720" s="37"/>
      <c r="DHB720" s="37"/>
      <c r="DHC720" s="37"/>
      <c r="DHD720" s="37"/>
      <c r="DHE720" s="37"/>
      <c r="DHF720" s="37"/>
      <c r="DHG720" s="37"/>
      <c r="DHH720" s="37"/>
      <c r="DHI720" s="37"/>
      <c r="DHJ720" s="37"/>
      <c r="DHK720" s="37"/>
      <c r="DHL720" s="37"/>
      <c r="DHM720" s="37"/>
      <c r="DHN720" s="37"/>
      <c r="DHO720" s="37"/>
      <c r="DHP720" s="37"/>
      <c r="DHQ720" s="37"/>
      <c r="DHR720" s="37"/>
      <c r="DHS720" s="37"/>
      <c r="DHT720" s="37"/>
      <c r="DHU720" s="37"/>
      <c r="DHV720" s="37"/>
      <c r="DHW720" s="37"/>
      <c r="DHX720" s="37"/>
      <c r="DHY720" s="37"/>
      <c r="DHZ720" s="37"/>
      <c r="DIA720" s="37"/>
      <c r="DIB720" s="37"/>
      <c r="DIC720" s="37"/>
      <c r="DID720" s="37"/>
      <c r="DIE720" s="37"/>
      <c r="DIF720" s="37"/>
      <c r="DIG720" s="37"/>
      <c r="DIH720" s="37"/>
      <c r="DII720" s="37"/>
      <c r="DIJ720" s="37"/>
      <c r="DIK720" s="37"/>
      <c r="DIL720" s="37"/>
      <c r="DIM720" s="37"/>
      <c r="DIN720" s="37"/>
      <c r="DIO720" s="37"/>
      <c r="DIP720" s="37"/>
      <c r="DIQ720" s="37"/>
      <c r="DIR720" s="37"/>
      <c r="DIS720" s="37"/>
      <c r="DIT720" s="37"/>
      <c r="DIU720" s="37"/>
      <c r="DIV720" s="37"/>
      <c r="DIW720" s="37"/>
      <c r="DIX720" s="37"/>
      <c r="DIY720" s="37"/>
      <c r="DIZ720" s="37"/>
      <c r="DJA720" s="37"/>
      <c r="DJB720" s="37"/>
      <c r="DJC720" s="37"/>
      <c r="DJD720" s="37"/>
      <c r="DJE720" s="37"/>
      <c r="DJF720" s="37"/>
      <c r="DJG720" s="37"/>
      <c r="DJH720" s="37"/>
      <c r="DJI720" s="37"/>
      <c r="DJJ720" s="37"/>
      <c r="DJK720" s="37"/>
      <c r="DJL720" s="37"/>
      <c r="DJM720" s="37"/>
      <c r="DJN720" s="37"/>
      <c r="DJO720" s="37"/>
      <c r="DJP720" s="37"/>
      <c r="DJQ720" s="37"/>
      <c r="DJR720" s="37"/>
      <c r="DJS720" s="37"/>
      <c r="DJT720" s="37"/>
      <c r="DJU720" s="37"/>
      <c r="DJV720" s="37"/>
      <c r="DJW720" s="37"/>
      <c r="DJX720" s="37"/>
      <c r="DJY720" s="37"/>
      <c r="DJZ720" s="37"/>
      <c r="DKA720" s="37"/>
      <c r="DKB720" s="37"/>
      <c r="DKC720" s="37"/>
      <c r="DKD720" s="37"/>
      <c r="DKE720" s="37"/>
      <c r="DKF720" s="37"/>
      <c r="DKG720" s="37"/>
      <c r="DKH720" s="37"/>
      <c r="DKI720" s="37"/>
      <c r="DKJ720" s="37"/>
      <c r="DKK720" s="37"/>
      <c r="DKL720" s="37"/>
      <c r="DKM720" s="37"/>
      <c r="DKN720" s="37"/>
      <c r="DKO720" s="37"/>
      <c r="DKP720" s="37"/>
      <c r="DKQ720" s="37"/>
      <c r="DKR720" s="37"/>
      <c r="DKS720" s="37"/>
      <c r="DKT720" s="37"/>
      <c r="DKU720" s="37"/>
      <c r="DKV720" s="37"/>
      <c r="DKW720" s="37"/>
      <c r="DKX720" s="37"/>
      <c r="DKY720" s="37"/>
      <c r="DKZ720" s="37"/>
      <c r="DLA720" s="37"/>
      <c r="DLB720" s="37"/>
      <c r="DLC720" s="37"/>
      <c r="DLD720" s="37"/>
      <c r="DLE720" s="37"/>
      <c r="DLF720" s="37"/>
      <c r="DLG720" s="37"/>
      <c r="DLH720" s="37"/>
      <c r="DLI720" s="37"/>
      <c r="DLJ720" s="37"/>
      <c r="DLK720" s="37"/>
      <c r="DLL720" s="37"/>
      <c r="DLM720" s="37"/>
      <c r="DLN720" s="37"/>
      <c r="DLO720" s="37"/>
      <c r="DLP720" s="37"/>
      <c r="DLQ720" s="37"/>
      <c r="DLR720" s="37"/>
      <c r="DLS720" s="37"/>
      <c r="DLT720" s="37"/>
      <c r="DLU720" s="37"/>
      <c r="DLV720" s="37"/>
      <c r="DLW720" s="37"/>
      <c r="DLX720" s="37"/>
      <c r="DLY720" s="37"/>
      <c r="DLZ720" s="37"/>
      <c r="DMA720" s="37"/>
      <c r="DMB720" s="37"/>
      <c r="DMC720" s="37"/>
      <c r="DMD720" s="37"/>
      <c r="DME720" s="37"/>
      <c r="DMF720" s="37"/>
      <c r="DMG720" s="37"/>
      <c r="DMH720" s="37"/>
      <c r="DMI720" s="37"/>
      <c r="DMJ720" s="37"/>
      <c r="DMK720" s="37"/>
      <c r="DML720" s="37"/>
      <c r="DMM720" s="37"/>
      <c r="DMN720" s="37"/>
      <c r="DMO720" s="37"/>
      <c r="DMP720" s="37"/>
      <c r="DMQ720" s="37"/>
      <c r="DMR720" s="37"/>
      <c r="DMS720" s="37"/>
      <c r="DMT720" s="37"/>
      <c r="DMU720" s="37"/>
      <c r="DMV720" s="37"/>
      <c r="DMW720" s="37"/>
      <c r="DMX720" s="37"/>
      <c r="DMY720" s="37"/>
      <c r="DMZ720" s="37"/>
      <c r="DNA720" s="37"/>
      <c r="DNB720" s="37"/>
      <c r="DNC720" s="37"/>
      <c r="DND720" s="37"/>
      <c r="DNE720" s="37"/>
      <c r="DNF720" s="37"/>
      <c r="DNG720" s="37"/>
      <c r="DNH720" s="37"/>
      <c r="DNI720" s="37"/>
      <c r="DNJ720" s="37"/>
      <c r="DNK720" s="37"/>
      <c r="DNL720" s="37"/>
      <c r="DNM720" s="37"/>
      <c r="DNN720" s="37"/>
      <c r="DNO720" s="37"/>
      <c r="DNP720" s="37"/>
      <c r="DNQ720" s="37"/>
      <c r="DNR720" s="37"/>
      <c r="DNS720" s="37"/>
      <c r="DNT720" s="37"/>
      <c r="DNU720" s="37"/>
      <c r="DNV720" s="37"/>
      <c r="DNW720" s="37"/>
      <c r="DNX720" s="37"/>
      <c r="DNY720" s="37"/>
      <c r="DNZ720" s="37"/>
      <c r="DOA720" s="37"/>
      <c r="DOB720" s="37"/>
      <c r="DOC720" s="37"/>
      <c r="DOD720" s="37"/>
      <c r="DOE720" s="37"/>
      <c r="DOF720" s="37"/>
      <c r="DOG720" s="37"/>
      <c r="DOH720" s="37"/>
      <c r="DOI720" s="37"/>
      <c r="DOJ720" s="37"/>
      <c r="DOK720" s="37"/>
      <c r="DOL720" s="37"/>
      <c r="DOM720" s="37"/>
      <c r="DON720" s="37"/>
      <c r="DOO720" s="37"/>
      <c r="DOP720" s="37"/>
      <c r="DOQ720" s="37"/>
      <c r="DOR720" s="37"/>
      <c r="DOS720" s="37"/>
      <c r="DOT720" s="37"/>
      <c r="DOU720" s="37"/>
      <c r="DOV720" s="37"/>
      <c r="DOW720" s="37"/>
      <c r="DOX720" s="37"/>
      <c r="DOY720" s="37"/>
      <c r="DOZ720" s="37"/>
      <c r="DPA720" s="37"/>
      <c r="DPB720" s="37"/>
      <c r="DPC720" s="37"/>
      <c r="DPD720" s="37"/>
      <c r="DPE720" s="37"/>
      <c r="DPF720" s="37"/>
      <c r="DPG720" s="37"/>
      <c r="DPH720" s="37"/>
      <c r="DPI720" s="37"/>
      <c r="DPJ720" s="37"/>
      <c r="DPK720" s="37"/>
      <c r="DPL720" s="37"/>
      <c r="DPM720" s="37"/>
      <c r="DPN720" s="37"/>
      <c r="DPO720" s="37"/>
      <c r="DPP720" s="37"/>
      <c r="DPQ720" s="37"/>
      <c r="DPR720" s="37"/>
      <c r="DPS720" s="37"/>
      <c r="DPT720" s="37"/>
      <c r="DPU720" s="37"/>
      <c r="DPV720" s="37"/>
      <c r="DPW720" s="37"/>
      <c r="DPX720" s="37"/>
      <c r="DPY720" s="37"/>
      <c r="DPZ720" s="37"/>
      <c r="DQA720" s="37"/>
      <c r="DQB720" s="37"/>
      <c r="DQC720" s="37"/>
      <c r="DQD720" s="37"/>
      <c r="DQE720" s="37"/>
      <c r="DQF720" s="37"/>
      <c r="DQG720" s="37"/>
      <c r="DQH720" s="37"/>
      <c r="DQI720" s="37"/>
      <c r="DQJ720" s="37"/>
      <c r="DQK720" s="37"/>
      <c r="DQL720" s="37"/>
      <c r="DQM720" s="37"/>
      <c r="DQN720" s="37"/>
      <c r="DQO720" s="37"/>
      <c r="DQP720" s="37"/>
      <c r="DQQ720" s="37"/>
      <c r="DQR720" s="37"/>
      <c r="DQS720" s="37"/>
      <c r="DQT720" s="37"/>
      <c r="DQU720" s="37"/>
      <c r="DQV720" s="37"/>
      <c r="DQW720" s="37"/>
      <c r="DQX720" s="37"/>
      <c r="DQY720" s="37"/>
      <c r="DQZ720" s="37"/>
      <c r="DRA720" s="37"/>
      <c r="DRB720" s="37"/>
      <c r="DRC720" s="37"/>
      <c r="DRD720" s="37"/>
      <c r="DRE720" s="37"/>
      <c r="DRF720" s="37"/>
      <c r="DRG720" s="37"/>
      <c r="DRH720" s="37"/>
      <c r="DRI720" s="37"/>
      <c r="DRJ720" s="37"/>
      <c r="DRK720" s="37"/>
      <c r="DRL720" s="37"/>
      <c r="DRM720" s="37"/>
      <c r="DRN720" s="37"/>
      <c r="DRO720" s="37"/>
      <c r="DRP720" s="37"/>
      <c r="DRQ720" s="37"/>
      <c r="DRR720" s="37"/>
      <c r="DRS720" s="37"/>
      <c r="DRT720" s="37"/>
      <c r="DRU720" s="37"/>
      <c r="DRV720" s="37"/>
      <c r="DRW720" s="37"/>
      <c r="DRX720" s="37"/>
      <c r="DRY720" s="37"/>
      <c r="DRZ720" s="37"/>
      <c r="DSA720" s="37"/>
      <c r="DSB720" s="37"/>
      <c r="DSC720" s="37"/>
      <c r="DSD720" s="37"/>
      <c r="DSE720" s="37"/>
      <c r="DSF720" s="37"/>
      <c r="DSG720" s="37"/>
      <c r="DSH720" s="37"/>
      <c r="DSI720" s="37"/>
      <c r="DSJ720" s="37"/>
      <c r="DSK720" s="37"/>
      <c r="DSL720" s="37"/>
      <c r="DSM720" s="37"/>
      <c r="DSN720" s="37"/>
      <c r="DSO720" s="37"/>
      <c r="DSP720" s="37"/>
      <c r="DSQ720" s="37"/>
      <c r="DSR720" s="37"/>
      <c r="DSS720" s="37"/>
      <c r="DST720" s="37"/>
      <c r="DSU720" s="37"/>
      <c r="DSV720" s="37"/>
      <c r="DSW720" s="37"/>
      <c r="DSX720" s="37"/>
      <c r="DSY720" s="37"/>
      <c r="DSZ720" s="37"/>
      <c r="DTA720" s="37"/>
      <c r="DTB720" s="37"/>
      <c r="DTC720" s="37"/>
      <c r="DTD720" s="37"/>
      <c r="DTE720" s="37"/>
      <c r="DTF720" s="37"/>
      <c r="DTG720" s="37"/>
      <c r="DTH720" s="37"/>
      <c r="DTI720" s="37"/>
      <c r="DTJ720" s="37"/>
      <c r="DTK720" s="37"/>
      <c r="DTL720" s="37"/>
      <c r="DTM720" s="37"/>
      <c r="DTN720" s="37"/>
      <c r="DTO720" s="37"/>
      <c r="DTP720" s="37"/>
      <c r="DTQ720" s="37"/>
      <c r="DTR720" s="37"/>
      <c r="DTS720" s="37"/>
      <c r="DTT720" s="37"/>
      <c r="DTU720" s="37"/>
      <c r="DTV720" s="37"/>
      <c r="DTW720" s="37"/>
      <c r="DTX720" s="37"/>
      <c r="DTY720" s="37"/>
      <c r="DTZ720" s="37"/>
      <c r="DUA720" s="37"/>
      <c r="DUB720" s="37"/>
      <c r="DUC720" s="37"/>
      <c r="DUD720" s="37"/>
      <c r="DUE720" s="37"/>
      <c r="DUF720" s="37"/>
      <c r="DUG720" s="37"/>
      <c r="DUH720" s="37"/>
      <c r="DUI720" s="37"/>
      <c r="DUJ720" s="37"/>
      <c r="DUK720" s="37"/>
      <c r="DUL720" s="37"/>
      <c r="DUM720" s="37"/>
      <c r="DUN720" s="37"/>
      <c r="DUO720" s="37"/>
      <c r="DUP720" s="37"/>
      <c r="DUQ720" s="37"/>
      <c r="DUR720" s="37"/>
      <c r="DUS720" s="37"/>
      <c r="DUT720" s="37"/>
      <c r="DUU720" s="37"/>
      <c r="DUV720" s="37"/>
      <c r="DUW720" s="37"/>
      <c r="DUX720" s="37"/>
      <c r="DUY720" s="37"/>
      <c r="DUZ720" s="37"/>
      <c r="DVA720" s="37"/>
      <c r="DVB720" s="37"/>
      <c r="DVC720" s="37"/>
      <c r="DVD720" s="37"/>
      <c r="DVE720" s="37"/>
      <c r="DVF720" s="37"/>
      <c r="DVG720" s="37"/>
      <c r="DVH720" s="37"/>
      <c r="DVI720" s="37"/>
      <c r="DVJ720" s="37"/>
      <c r="DVK720" s="37"/>
      <c r="DVL720" s="37"/>
      <c r="DVM720" s="37"/>
      <c r="DVN720" s="37"/>
      <c r="DVO720" s="37"/>
      <c r="DVP720" s="37"/>
      <c r="DVQ720" s="37"/>
      <c r="DVR720" s="37"/>
      <c r="DVS720" s="37"/>
      <c r="DVT720" s="37"/>
      <c r="DVU720" s="37"/>
      <c r="DVV720" s="37"/>
      <c r="DVW720" s="37"/>
      <c r="DVX720" s="37"/>
      <c r="DVY720" s="37"/>
      <c r="DVZ720" s="37"/>
      <c r="DWA720" s="37"/>
      <c r="DWB720" s="37"/>
      <c r="DWC720" s="37"/>
      <c r="DWD720" s="37"/>
      <c r="DWE720" s="37"/>
      <c r="DWF720" s="37"/>
      <c r="DWG720" s="37"/>
      <c r="DWH720" s="37"/>
      <c r="DWI720" s="37"/>
      <c r="DWJ720" s="37"/>
      <c r="DWK720" s="37"/>
      <c r="DWL720" s="37"/>
      <c r="DWM720" s="37"/>
      <c r="DWN720" s="37"/>
      <c r="DWO720" s="37"/>
      <c r="DWP720" s="37"/>
      <c r="DWQ720" s="37"/>
      <c r="DWR720" s="37"/>
      <c r="DWS720" s="37"/>
      <c r="DWT720" s="37"/>
      <c r="DWU720" s="37"/>
      <c r="DWV720" s="37"/>
      <c r="DWW720" s="37"/>
      <c r="DWX720" s="37"/>
      <c r="DWY720" s="37"/>
      <c r="DWZ720" s="37"/>
      <c r="DXA720" s="37"/>
      <c r="DXB720" s="37"/>
      <c r="DXC720" s="37"/>
      <c r="DXD720" s="37"/>
      <c r="DXE720" s="37"/>
      <c r="DXF720" s="37"/>
      <c r="DXG720" s="37"/>
      <c r="DXH720" s="37"/>
      <c r="DXI720" s="37"/>
      <c r="DXJ720" s="37"/>
      <c r="DXK720" s="37"/>
      <c r="DXL720" s="37"/>
      <c r="DXM720" s="37"/>
      <c r="DXN720" s="37"/>
      <c r="DXO720" s="37"/>
      <c r="DXP720" s="37"/>
      <c r="DXQ720" s="37"/>
      <c r="DXR720" s="37"/>
      <c r="DXS720" s="37"/>
      <c r="DXT720" s="37"/>
      <c r="DXU720" s="37"/>
      <c r="DXV720" s="37"/>
      <c r="DXW720" s="37"/>
      <c r="DXX720" s="37"/>
      <c r="DXY720" s="37"/>
      <c r="DXZ720" s="37"/>
      <c r="DYA720" s="37"/>
      <c r="DYB720" s="37"/>
      <c r="DYC720" s="37"/>
      <c r="DYD720" s="37"/>
      <c r="DYE720" s="37"/>
      <c r="DYF720" s="37"/>
      <c r="DYG720" s="37"/>
      <c r="DYH720" s="37"/>
      <c r="DYI720" s="37"/>
      <c r="DYJ720" s="37"/>
      <c r="DYK720" s="37"/>
      <c r="DYL720" s="37"/>
      <c r="DYM720" s="37"/>
      <c r="DYN720" s="37"/>
      <c r="DYO720" s="37"/>
      <c r="DYP720" s="37"/>
      <c r="DYQ720" s="37"/>
      <c r="DYR720" s="37"/>
      <c r="DYS720" s="37"/>
      <c r="DYT720" s="37"/>
      <c r="DYU720" s="37"/>
      <c r="DYV720" s="37"/>
      <c r="DYW720" s="37"/>
      <c r="DYX720" s="37"/>
      <c r="DYY720" s="37"/>
      <c r="DYZ720" s="37"/>
      <c r="DZA720" s="37"/>
      <c r="DZB720" s="37"/>
      <c r="DZC720" s="37"/>
      <c r="DZD720" s="37"/>
      <c r="DZE720" s="37"/>
      <c r="DZF720" s="37"/>
      <c r="DZG720" s="37"/>
      <c r="DZH720" s="37"/>
      <c r="DZI720" s="37"/>
      <c r="DZJ720" s="37"/>
      <c r="DZK720" s="37"/>
      <c r="DZL720" s="37"/>
      <c r="DZM720" s="37"/>
      <c r="DZN720" s="37"/>
      <c r="DZO720" s="37"/>
      <c r="DZP720" s="37"/>
      <c r="DZQ720" s="37"/>
      <c r="DZR720" s="37"/>
      <c r="DZS720" s="37"/>
      <c r="DZT720" s="37"/>
      <c r="DZU720" s="37"/>
      <c r="DZV720" s="37"/>
      <c r="DZW720" s="37"/>
      <c r="DZX720" s="37"/>
      <c r="DZY720" s="37"/>
      <c r="DZZ720" s="37"/>
      <c r="EAA720" s="37"/>
      <c r="EAB720" s="37"/>
      <c r="EAC720" s="37"/>
      <c r="EAD720" s="37"/>
      <c r="EAE720" s="37"/>
      <c r="EAF720" s="37"/>
      <c r="EAG720" s="37"/>
      <c r="EAH720" s="37"/>
      <c r="EAI720" s="37"/>
      <c r="EAJ720" s="37"/>
      <c r="EAK720" s="37"/>
      <c r="EAL720" s="37"/>
      <c r="EAM720" s="37"/>
      <c r="EAN720" s="37"/>
      <c r="EAO720" s="37"/>
      <c r="EAP720" s="37"/>
      <c r="EAQ720" s="37"/>
      <c r="EAR720" s="37"/>
      <c r="EAS720" s="37"/>
      <c r="EAT720" s="37"/>
      <c r="EAU720" s="37"/>
      <c r="EAV720" s="37"/>
      <c r="EAW720" s="37"/>
      <c r="EAX720" s="37"/>
      <c r="EAY720" s="37"/>
      <c r="EAZ720" s="37"/>
      <c r="EBA720" s="37"/>
      <c r="EBB720" s="37"/>
      <c r="EBC720" s="37"/>
      <c r="EBD720" s="37"/>
      <c r="EBE720" s="37"/>
      <c r="EBF720" s="37"/>
      <c r="EBG720" s="37"/>
      <c r="EBH720" s="37"/>
      <c r="EBI720" s="37"/>
      <c r="EBJ720" s="37"/>
      <c r="EBK720" s="37"/>
      <c r="EBL720" s="37"/>
      <c r="EBM720" s="37"/>
      <c r="EBN720" s="37"/>
      <c r="EBO720" s="37"/>
      <c r="EBP720" s="37"/>
      <c r="EBQ720" s="37"/>
      <c r="EBR720" s="37"/>
      <c r="EBS720" s="37"/>
      <c r="EBT720" s="37"/>
      <c r="EBU720" s="37"/>
      <c r="EBV720" s="37"/>
      <c r="EBW720" s="37"/>
      <c r="EBX720" s="37"/>
      <c r="EBY720" s="37"/>
      <c r="EBZ720" s="37"/>
      <c r="ECA720" s="37"/>
      <c r="ECB720" s="37"/>
      <c r="ECC720" s="37"/>
      <c r="ECD720" s="37"/>
      <c r="ECE720" s="37"/>
      <c r="ECF720" s="37"/>
      <c r="ECG720" s="37"/>
      <c r="ECH720" s="37"/>
      <c r="ECI720" s="37"/>
      <c r="ECJ720" s="37"/>
      <c r="ECK720" s="37"/>
      <c r="ECL720" s="37"/>
      <c r="ECM720" s="37"/>
      <c r="ECN720" s="37"/>
      <c r="ECO720" s="37"/>
      <c r="ECP720" s="37"/>
      <c r="ECQ720" s="37"/>
      <c r="ECR720" s="37"/>
      <c r="ECS720" s="37"/>
      <c r="ECT720" s="37"/>
      <c r="ECU720" s="37"/>
      <c r="ECV720" s="37"/>
      <c r="ECW720" s="37"/>
      <c r="ECX720" s="37"/>
      <c r="ECY720" s="37"/>
      <c r="ECZ720" s="37"/>
      <c r="EDA720" s="37"/>
      <c r="EDB720" s="37"/>
      <c r="EDC720" s="37"/>
      <c r="EDD720" s="37"/>
      <c r="EDE720" s="37"/>
      <c r="EDF720" s="37"/>
      <c r="EDG720" s="37"/>
      <c r="EDH720" s="37"/>
      <c r="EDI720" s="37"/>
      <c r="EDJ720" s="37"/>
      <c r="EDK720" s="37"/>
      <c r="EDL720" s="37"/>
      <c r="EDM720" s="37"/>
      <c r="EDN720" s="37"/>
      <c r="EDO720" s="37"/>
      <c r="EDP720" s="37"/>
      <c r="EDQ720" s="37"/>
      <c r="EDR720" s="37"/>
      <c r="EDS720" s="37"/>
      <c r="EDT720" s="37"/>
      <c r="EDU720" s="37"/>
      <c r="EDV720" s="37"/>
      <c r="EDW720" s="37"/>
      <c r="EDX720" s="37"/>
      <c r="EDY720" s="37"/>
      <c r="EDZ720" s="37"/>
      <c r="EEA720" s="37"/>
      <c r="EEB720" s="37"/>
      <c r="EEC720" s="37"/>
      <c r="EED720" s="37"/>
      <c r="EEE720" s="37"/>
      <c r="EEF720" s="37"/>
      <c r="EEG720" s="37"/>
      <c r="EEH720" s="37"/>
      <c r="EEI720" s="37"/>
      <c r="EEJ720" s="37"/>
      <c r="EEK720" s="37"/>
      <c r="EEL720" s="37"/>
      <c r="EEM720" s="37"/>
      <c r="EEN720" s="37"/>
      <c r="EEO720" s="37"/>
      <c r="EEP720" s="37"/>
      <c r="EEQ720" s="37"/>
      <c r="EER720" s="37"/>
      <c r="EES720" s="37"/>
      <c r="EET720" s="37"/>
      <c r="EEU720" s="37"/>
      <c r="EEV720" s="37"/>
      <c r="EEW720" s="37"/>
      <c r="EEX720" s="37"/>
      <c r="EEY720" s="37"/>
      <c r="EEZ720" s="37"/>
      <c r="EFA720" s="37"/>
      <c r="EFB720" s="37"/>
      <c r="EFC720" s="37"/>
      <c r="EFD720" s="37"/>
      <c r="EFE720" s="37"/>
      <c r="EFF720" s="37"/>
      <c r="EFG720" s="37"/>
      <c r="EFH720" s="37"/>
      <c r="EFI720" s="37"/>
      <c r="EFJ720" s="37"/>
      <c r="EFK720" s="37"/>
      <c r="EFL720" s="37"/>
      <c r="EFM720" s="37"/>
      <c r="EFN720" s="37"/>
      <c r="EFO720" s="37"/>
      <c r="EFP720" s="37"/>
      <c r="EFQ720" s="37"/>
      <c r="EFR720" s="37"/>
      <c r="EFS720" s="37"/>
      <c r="EFT720" s="37"/>
      <c r="EFU720" s="37"/>
      <c r="EFV720" s="37"/>
      <c r="EFW720" s="37"/>
      <c r="EFX720" s="37"/>
      <c r="EFY720" s="37"/>
      <c r="EFZ720" s="37"/>
      <c r="EGA720" s="37"/>
      <c r="EGB720" s="37"/>
      <c r="EGC720" s="37"/>
      <c r="EGD720" s="37"/>
      <c r="EGE720" s="37"/>
      <c r="EGF720" s="37"/>
      <c r="EGG720" s="37"/>
      <c r="EGH720" s="37"/>
      <c r="EGI720" s="37"/>
      <c r="EGJ720" s="37"/>
      <c r="EGK720" s="37"/>
      <c r="EGL720" s="37"/>
      <c r="EGM720" s="37"/>
      <c r="EGN720" s="37"/>
      <c r="EGO720" s="37"/>
      <c r="EGP720" s="37"/>
      <c r="EGQ720" s="37"/>
      <c r="EGR720" s="37"/>
      <c r="EGS720" s="37"/>
      <c r="EGT720" s="37"/>
      <c r="EGU720" s="37"/>
      <c r="EGV720" s="37"/>
      <c r="EGW720" s="37"/>
      <c r="EGX720" s="37"/>
      <c r="EGY720" s="37"/>
      <c r="EGZ720" s="37"/>
      <c r="EHA720" s="37"/>
      <c r="EHB720" s="37"/>
      <c r="EHC720" s="37"/>
      <c r="EHD720" s="37"/>
      <c r="EHE720" s="37"/>
      <c r="EHF720" s="37"/>
      <c r="EHG720" s="37"/>
      <c r="EHH720" s="37"/>
      <c r="EHI720" s="37"/>
      <c r="EHJ720" s="37"/>
      <c r="EHK720" s="37"/>
      <c r="EHL720" s="37"/>
      <c r="EHM720" s="37"/>
      <c r="EHN720" s="37"/>
      <c r="EHO720" s="37"/>
      <c r="EHP720" s="37"/>
      <c r="EHQ720" s="37"/>
      <c r="EHR720" s="37"/>
      <c r="EHS720" s="37"/>
      <c r="EHT720" s="37"/>
      <c r="EHU720" s="37"/>
      <c r="EHV720" s="37"/>
      <c r="EHW720" s="37"/>
      <c r="EHX720" s="37"/>
      <c r="EHY720" s="37"/>
      <c r="EHZ720" s="37"/>
      <c r="EIA720" s="37"/>
      <c r="EIB720" s="37"/>
      <c r="EIC720" s="37"/>
      <c r="EID720" s="37"/>
      <c r="EIE720" s="37"/>
      <c r="EIF720" s="37"/>
      <c r="EIG720" s="37"/>
      <c r="EIH720" s="37"/>
      <c r="EII720" s="37"/>
      <c r="EIJ720" s="37"/>
      <c r="EIK720" s="37"/>
      <c r="EIL720" s="37"/>
      <c r="EIM720" s="37"/>
      <c r="EIN720" s="37"/>
      <c r="EIO720" s="37"/>
      <c r="EIP720" s="37"/>
      <c r="EIQ720" s="37"/>
      <c r="EIR720" s="37"/>
      <c r="EIS720" s="37"/>
      <c r="EIT720" s="37"/>
      <c r="EIU720" s="37"/>
      <c r="EIV720" s="37"/>
      <c r="EIW720" s="37"/>
      <c r="EIX720" s="37"/>
      <c r="EIY720" s="37"/>
      <c r="EIZ720" s="37"/>
      <c r="EJA720" s="37"/>
      <c r="EJB720" s="37"/>
      <c r="EJC720" s="37"/>
      <c r="EJD720" s="37"/>
      <c r="EJE720" s="37"/>
      <c r="EJF720" s="37"/>
      <c r="EJG720" s="37"/>
      <c r="EJH720" s="37"/>
      <c r="EJI720" s="37"/>
      <c r="EJJ720" s="37"/>
      <c r="EJK720" s="37"/>
      <c r="EJL720" s="37"/>
      <c r="EJM720" s="37"/>
      <c r="EJN720" s="37"/>
      <c r="EJO720" s="37"/>
      <c r="EJP720" s="37"/>
      <c r="EJQ720" s="37"/>
      <c r="EJR720" s="37"/>
      <c r="EJS720" s="37"/>
      <c r="EJT720" s="37"/>
      <c r="EJU720" s="37"/>
      <c r="EJV720" s="37"/>
      <c r="EJW720" s="37"/>
      <c r="EJX720" s="37"/>
      <c r="EJY720" s="37"/>
      <c r="EJZ720" s="37"/>
      <c r="EKA720" s="37"/>
      <c r="EKB720" s="37"/>
      <c r="EKC720" s="37"/>
      <c r="EKD720" s="37"/>
      <c r="EKE720" s="37"/>
      <c r="EKF720" s="37"/>
      <c r="EKG720" s="37"/>
      <c r="EKH720" s="37"/>
      <c r="EKI720" s="37"/>
      <c r="EKJ720" s="37"/>
      <c r="EKK720" s="37"/>
      <c r="EKL720" s="37"/>
      <c r="EKM720" s="37"/>
      <c r="EKN720" s="37"/>
      <c r="EKO720" s="37"/>
      <c r="EKP720" s="37"/>
      <c r="EKQ720" s="37"/>
      <c r="EKR720" s="37"/>
      <c r="EKS720" s="37"/>
      <c r="EKT720" s="37"/>
      <c r="EKU720" s="37"/>
      <c r="EKV720" s="37"/>
      <c r="EKW720" s="37"/>
      <c r="EKX720" s="37"/>
      <c r="EKY720" s="37"/>
      <c r="EKZ720" s="37"/>
      <c r="ELA720" s="37"/>
      <c r="ELB720" s="37"/>
      <c r="ELC720" s="37"/>
      <c r="ELD720" s="37"/>
      <c r="ELE720" s="37"/>
      <c r="ELF720" s="37"/>
      <c r="ELG720" s="37"/>
      <c r="ELH720" s="37"/>
      <c r="ELI720" s="37"/>
      <c r="ELJ720" s="37"/>
      <c r="ELK720" s="37"/>
      <c r="ELL720" s="37"/>
      <c r="ELM720" s="37"/>
      <c r="ELN720" s="37"/>
      <c r="ELO720" s="37"/>
      <c r="ELP720" s="37"/>
      <c r="ELQ720" s="37"/>
      <c r="ELR720" s="37"/>
      <c r="ELS720" s="37"/>
      <c r="ELT720" s="37"/>
      <c r="ELU720" s="37"/>
      <c r="ELV720" s="37"/>
      <c r="ELW720" s="37"/>
      <c r="ELX720" s="37"/>
      <c r="ELY720" s="37"/>
      <c r="ELZ720" s="37"/>
      <c r="EMA720" s="37"/>
      <c r="EMB720" s="37"/>
      <c r="EMC720" s="37"/>
      <c r="EMD720" s="37"/>
      <c r="EME720" s="37"/>
      <c r="EMF720" s="37"/>
      <c r="EMG720" s="37"/>
      <c r="EMH720" s="37"/>
      <c r="EMI720" s="37"/>
      <c r="EMJ720" s="37"/>
      <c r="EMK720" s="37"/>
      <c r="EML720" s="37"/>
      <c r="EMM720" s="37"/>
      <c r="EMN720" s="37"/>
      <c r="EMO720" s="37"/>
      <c r="EMP720" s="37"/>
      <c r="EMQ720" s="37"/>
      <c r="EMR720" s="37"/>
      <c r="EMS720" s="37"/>
      <c r="EMT720" s="37"/>
      <c r="EMU720" s="37"/>
      <c r="EMV720" s="37"/>
      <c r="EMW720" s="37"/>
      <c r="EMX720" s="37"/>
      <c r="EMY720" s="37"/>
      <c r="EMZ720" s="37"/>
      <c r="ENA720" s="37"/>
      <c r="ENB720" s="37"/>
      <c r="ENC720" s="37"/>
      <c r="END720" s="37"/>
      <c r="ENE720" s="37"/>
      <c r="ENF720" s="37"/>
      <c r="ENG720" s="37"/>
      <c r="ENH720" s="37"/>
      <c r="ENI720" s="37"/>
      <c r="ENJ720" s="37"/>
      <c r="ENK720" s="37"/>
      <c r="ENL720" s="37"/>
      <c r="ENM720" s="37"/>
      <c r="ENN720" s="37"/>
      <c r="ENO720" s="37"/>
      <c r="ENP720" s="37"/>
      <c r="ENQ720" s="37"/>
      <c r="ENR720" s="37"/>
      <c r="ENS720" s="37"/>
      <c r="ENT720" s="37"/>
      <c r="ENU720" s="37"/>
      <c r="ENV720" s="37"/>
      <c r="ENW720" s="37"/>
      <c r="ENX720" s="37"/>
      <c r="ENY720" s="37"/>
      <c r="ENZ720" s="37"/>
      <c r="EOA720" s="37"/>
      <c r="EOB720" s="37"/>
      <c r="EOC720" s="37"/>
      <c r="EOD720" s="37"/>
      <c r="EOE720" s="37"/>
      <c r="EOF720" s="37"/>
      <c r="EOG720" s="37"/>
      <c r="EOH720" s="37"/>
      <c r="EOI720" s="37"/>
      <c r="EOJ720" s="37"/>
      <c r="EOK720" s="37"/>
      <c r="EOL720" s="37"/>
      <c r="EOM720" s="37"/>
      <c r="EON720" s="37"/>
      <c r="EOO720" s="37"/>
      <c r="EOP720" s="37"/>
      <c r="EOQ720" s="37"/>
      <c r="EOR720" s="37"/>
      <c r="EOS720" s="37"/>
      <c r="EOT720" s="37"/>
      <c r="EOU720" s="37"/>
      <c r="EOV720" s="37"/>
      <c r="EOW720" s="37"/>
      <c r="EOX720" s="37"/>
      <c r="EOY720" s="37"/>
      <c r="EOZ720" s="37"/>
      <c r="EPA720" s="37"/>
      <c r="EPB720" s="37"/>
      <c r="EPC720" s="37"/>
      <c r="EPD720" s="37"/>
      <c r="EPE720" s="37"/>
      <c r="EPF720" s="37"/>
      <c r="EPG720" s="37"/>
      <c r="EPH720" s="37"/>
      <c r="EPI720" s="37"/>
      <c r="EPJ720" s="37"/>
      <c r="EPK720" s="37"/>
      <c r="EPL720" s="37"/>
      <c r="EPM720" s="37"/>
      <c r="EPN720" s="37"/>
      <c r="EPO720" s="37"/>
      <c r="EPP720" s="37"/>
      <c r="EPQ720" s="37"/>
      <c r="EPR720" s="37"/>
      <c r="EPS720" s="37"/>
      <c r="EPT720" s="37"/>
      <c r="EPU720" s="37"/>
      <c r="EPV720" s="37"/>
      <c r="EPW720" s="37"/>
      <c r="EPX720" s="37"/>
      <c r="EPY720" s="37"/>
      <c r="EPZ720" s="37"/>
      <c r="EQA720" s="37"/>
      <c r="EQB720" s="37"/>
      <c r="EQC720" s="37"/>
      <c r="EQD720" s="37"/>
      <c r="EQE720" s="37"/>
      <c r="EQF720" s="37"/>
      <c r="EQG720" s="37"/>
      <c r="EQH720" s="37"/>
      <c r="EQI720" s="37"/>
      <c r="EQJ720" s="37"/>
      <c r="EQK720" s="37"/>
      <c r="EQL720" s="37"/>
      <c r="EQM720" s="37"/>
      <c r="EQN720" s="37"/>
      <c r="EQO720" s="37"/>
      <c r="EQP720" s="37"/>
      <c r="EQQ720" s="37"/>
      <c r="EQR720" s="37"/>
      <c r="EQS720" s="37"/>
      <c r="EQT720" s="37"/>
      <c r="EQU720" s="37"/>
      <c r="EQV720" s="37"/>
      <c r="EQW720" s="37"/>
      <c r="EQX720" s="37"/>
      <c r="EQY720" s="37"/>
      <c r="EQZ720" s="37"/>
      <c r="ERA720" s="37"/>
      <c r="ERB720" s="37"/>
      <c r="ERC720" s="37"/>
      <c r="ERD720" s="37"/>
      <c r="ERE720" s="37"/>
      <c r="ERF720" s="37"/>
      <c r="ERG720" s="37"/>
      <c r="ERH720" s="37"/>
      <c r="ERI720" s="37"/>
      <c r="ERJ720" s="37"/>
      <c r="ERK720" s="37"/>
      <c r="ERL720" s="37"/>
      <c r="ERM720" s="37"/>
      <c r="ERN720" s="37"/>
      <c r="ERO720" s="37"/>
      <c r="ERP720" s="37"/>
      <c r="ERQ720" s="37"/>
      <c r="ERR720" s="37"/>
      <c r="ERS720" s="37"/>
      <c r="ERT720" s="37"/>
      <c r="ERU720" s="37"/>
      <c r="ERV720" s="37"/>
      <c r="ERW720" s="37"/>
      <c r="ERX720" s="37"/>
      <c r="ERY720" s="37"/>
      <c r="ERZ720" s="37"/>
      <c r="ESA720" s="37"/>
      <c r="ESB720" s="37"/>
      <c r="ESC720" s="37"/>
      <c r="ESD720" s="37"/>
      <c r="ESE720" s="37"/>
      <c r="ESF720" s="37"/>
      <c r="ESG720" s="37"/>
      <c r="ESH720" s="37"/>
      <c r="ESI720" s="37"/>
      <c r="ESJ720" s="37"/>
      <c r="ESK720" s="37"/>
      <c r="ESL720" s="37"/>
      <c r="ESM720" s="37"/>
      <c r="ESN720" s="37"/>
      <c r="ESO720" s="37"/>
      <c r="ESP720" s="37"/>
      <c r="ESQ720" s="37"/>
      <c r="ESR720" s="37"/>
      <c r="ESS720" s="37"/>
      <c r="EST720" s="37"/>
      <c r="ESU720" s="37"/>
      <c r="ESV720" s="37"/>
      <c r="ESW720" s="37"/>
      <c r="ESX720" s="37"/>
      <c r="ESY720" s="37"/>
      <c r="ESZ720" s="37"/>
      <c r="ETA720" s="37"/>
      <c r="ETB720" s="37"/>
      <c r="ETC720" s="37"/>
      <c r="ETD720" s="37"/>
      <c r="ETE720" s="37"/>
      <c r="ETF720" s="37"/>
      <c r="ETG720" s="37"/>
      <c r="ETH720" s="37"/>
      <c r="ETI720" s="37"/>
      <c r="ETJ720" s="37"/>
      <c r="ETK720" s="37"/>
      <c r="ETL720" s="37"/>
      <c r="ETM720" s="37"/>
      <c r="ETN720" s="37"/>
      <c r="ETO720" s="37"/>
      <c r="ETP720" s="37"/>
      <c r="ETQ720" s="37"/>
      <c r="ETR720" s="37"/>
      <c r="ETS720" s="37"/>
      <c r="ETT720" s="37"/>
      <c r="ETU720" s="37"/>
      <c r="ETV720" s="37"/>
      <c r="ETW720" s="37"/>
      <c r="ETX720" s="37"/>
      <c r="ETY720" s="37"/>
      <c r="ETZ720" s="37"/>
      <c r="EUA720" s="37"/>
      <c r="EUB720" s="37"/>
      <c r="EUC720" s="37"/>
      <c r="EUD720" s="37"/>
      <c r="EUE720" s="37"/>
      <c r="EUF720" s="37"/>
      <c r="EUG720" s="37"/>
      <c r="EUH720" s="37"/>
      <c r="EUI720" s="37"/>
      <c r="EUJ720" s="37"/>
      <c r="EUK720" s="37"/>
      <c r="EUL720" s="37"/>
      <c r="EUM720" s="37"/>
      <c r="EUN720" s="37"/>
      <c r="EUO720" s="37"/>
      <c r="EUP720" s="37"/>
      <c r="EUQ720" s="37"/>
      <c r="EUR720" s="37"/>
      <c r="EUS720" s="37"/>
      <c r="EUT720" s="37"/>
      <c r="EUU720" s="37"/>
      <c r="EUV720" s="37"/>
      <c r="EUW720" s="37"/>
      <c r="EUX720" s="37"/>
      <c r="EUY720" s="37"/>
      <c r="EUZ720" s="37"/>
      <c r="EVA720" s="37"/>
      <c r="EVB720" s="37"/>
      <c r="EVC720" s="37"/>
      <c r="EVD720" s="37"/>
      <c r="EVE720" s="37"/>
      <c r="EVF720" s="37"/>
      <c r="EVG720" s="37"/>
      <c r="EVH720" s="37"/>
      <c r="EVI720" s="37"/>
      <c r="EVJ720" s="37"/>
      <c r="EVK720" s="37"/>
      <c r="EVL720" s="37"/>
      <c r="EVM720" s="37"/>
      <c r="EVN720" s="37"/>
      <c r="EVO720" s="37"/>
      <c r="EVP720" s="37"/>
      <c r="EVQ720" s="37"/>
      <c r="EVR720" s="37"/>
      <c r="EVS720" s="37"/>
      <c r="EVT720" s="37"/>
      <c r="EVU720" s="37"/>
      <c r="EVV720" s="37"/>
      <c r="EVW720" s="37"/>
      <c r="EVX720" s="37"/>
      <c r="EVY720" s="37"/>
      <c r="EVZ720" s="37"/>
      <c r="EWA720" s="37"/>
      <c r="EWB720" s="37"/>
      <c r="EWC720" s="37"/>
      <c r="EWD720" s="37"/>
      <c r="EWE720" s="37"/>
      <c r="EWF720" s="37"/>
      <c r="EWG720" s="37"/>
      <c r="EWH720" s="37"/>
      <c r="EWI720" s="37"/>
      <c r="EWJ720" s="37"/>
      <c r="EWK720" s="37"/>
      <c r="EWL720" s="37"/>
      <c r="EWM720" s="37"/>
      <c r="EWN720" s="37"/>
      <c r="EWO720" s="37"/>
      <c r="EWP720" s="37"/>
      <c r="EWQ720" s="37"/>
      <c r="EWR720" s="37"/>
      <c r="EWS720" s="37"/>
      <c r="EWT720" s="37"/>
      <c r="EWU720" s="37"/>
      <c r="EWV720" s="37"/>
      <c r="EWW720" s="37"/>
      <c r="EWX720" s="37"/>
      <c r="EWY720" s="37"/>
      <c r="EWZ720" s="37"/>
      <c r="EXA720" s="37"/>
      <c r="EXB720" s="37"/>
      <c r="EXC720" s="37"/>
      <c r="EXD720" s="37"/>
      <c r="EXE720" s="37"/>
      <c r="EXF720" s="37"/>
      <c r="EXG720" s="37"/>
      <c r="EXH720" s="37"/>
      <c r="EXI720" s="37"/>
      <c r="EXJ720" s="37"/>
      <c r="EXK720" s="37"/>
      <c r="EXL720" s="37"/>
      <c r="EXM720" s="37"/>
      <c r="EXN720" s="37"/>
      <c r="EXO720" s="37"/>
      <c r="EXP720" s="37"/>
      <c r="EXQ720" s="37"/>
      <c r="EXR720" s="37"/>
      <c r="EXS720" s="37"/>
      <c r="EXT720" s="37"/>
      <c r="EXU720" s="37"/>
      <c r="EXV720" s="37"/>
      <c r="EXW720" s="37"/>
      <c r="EXX720" s="37"/>
      <c r="EXY720" s="37"/>
      <c r="EXZ720" s="37"/>
      <c r="EYA720" s="37"/>
      <c r="EYB720" s="37"/>
      <c r="EYC720" s="37"/>
      <c r="EYD720" s="37"/>
      <c r="EYE720" s="37"/>
      <c r="EYF720" s="37"/>
      <c r="EYG720" s="37"/>
      <c r="EYH720" s="37"/>
      <c r="EYI720" s="37"/>
      <c r="EYJ720" s="37"/>
      <c r="EYK720" s="37"/>
      <c r="EYL720" s="37"/>
      <c r="EYM720" s="37"/>
      <c r="EYN720" s="37"/>
      <c r="EYO720" s="37"/>
      <c r="EYP720" s="37"/>
      <c r="EYQ720" s="37"/>
      <c r="EYR720" s="37"/>
      <c r="EYS720" s="37"/>
      <c r="EYT720" s="37"/>
      <c r="EYU720" s="37"/>
      <c r="EYV720" s="37"/>
      <c r="EYW720" s="37"/>
      <c r="EYX720" s="37"/>
      <c r="EYY720" s="37"/>
      <c r="EYZ720" s="37"/>
      <c r="EZA720" s="37"/>
      <c r="EZB720" s="37"/>
      <c r="EZC720" s="37"/>
      <c r="EZD720" s="37"/>
      <c r="EZE720" s="37"/>
      <c r="EZF720" s="37"/>
      <c r="EZG720" s="37"/>
      <c r="EZH720" s="37"/>
      <c r="EZI720" s="37"/>
      <c r="EZJ720" s="37"/>
      <c r="EZK720" s="37"/>
      <c r="EZL720" s="37"/>
      <c r="EZM720" s="37"/>
      <c r="EZN720" s="37"/>
      <c r="EZO720" s="37"/>
      <c r="EZP720" s="37"/>
      <c r="EZQ720" s="37"/>
      <c r="EZR720" s="37"/>
      <c r="EZS720" s="37"/>
      <c r="EZT720" s="37"/>
      <c r="EZU720" s="37"/>
      <c r="EZV720" s="37"/>
      <c r="EZW720" s="37"/>
      <c r="EZX720" s="37"/>
      <c r="EZY720" s="37"/>
      <c r="EZZ720" s="37"/>
      <c r="FAA720" s="37"/>
      <c r="FAB720" s="37"/>
      <c r="FAC720" s="37"/>
      <c r="FAD720" s="37"/>
      <c r="FAE720" s="37"/>
      <c r="FAF720" s="37"/>
      <c r="FAG720" s="37"/>
      <c r="FAH720" s="37"/>
      <c r="FAI720" s="37"/>
      <c r="FAJ720" s="37"/>
      <c r="FAK720" s="37"/>
      <c r="FAL720" s="37"/>
      <c r="FAM720" s="37"/>
      <c r="FAN720" s="37"/>
      <c r="FAO720" s="37"/>
      <c r="FAP720" s="37"/>
      <c r="FAQ720" s="37"/>
      <c r="FAR720" s="37"/>
      <c r="FAS720" s="37"/>
      <c r="FAT720" s="37"/>
      <c r="FAU720" s="37"/>
      <c r="FAV720" s="37"/>
      <c r="FAW720" s="37"/>
      <c r="FAX720" s="37"/>
      <c r="FAY720" s="37"/>
      <c r="FAZ720" s="37"/>
      <c r="FBA720" s="37"/>
      <c r="FBB720" s="37"/>
      <c r="FBC720" s="37"/>
      <c r="FBD720" s="37"/>
      <c r="FBE720" s="37"/>
      <c r="FBF720" s="37"/>
      <c r="FBG720" s="37"/>
      <c r="FBH720" s="37"/>
      <c r="FBI720" s="37"/>
      <c r="FBJ720" s="37"/>
      <c r="FBK720" s="37"/>
      <c r="FBL720" s="37"/>
      <c r="FBM720" s="37"/>
      <c r="FBN720" s="37"/>
      <c r="FBO720" s="37"/>
      <c r="FBP720" s="37"/>
      <c r="FBQ720" s="37"/>
      <c r="FBR720" s="37"/>
      <c r="FBS720" s="37"/>
      <c r="FBT720" s="37"/>
      <c r="FBU720" s="37"/>
      <c r="FBV720" s="37"/>
      <c r="FBW720" s="37"/>
      <c r="FBX720" s="37"/>
      <c r="FBY720" s="37"/>
      <c r="FBZ720" s="37"/>
      <c r="FCA720" s="37"/>
      <c r="FCB720" s="37"/>
      <c r="FCC720" s="37"/>
      <c r="FCD720" s="37"/>
      <c r="FCE720" s="37"/>
      <c r="FCF720" s="37"/>
      <c r="FCG720" s="37"/>
      <c r="FCH720" s="37"/>
      <c r="FCI720" s="37"/>
      <c r="FCJ720" s="37"/>
      <c r="FCK720" s="37"/>
      <c r="FCL720" s="37"/>
      <c r="FCM720" s="37"/>
      <c r="FCN720" s="37"/>
      <c r="FCO720" s="37"/>
      <c r="FCP720" s="37"/>
      <c r="FCQ720" s="37"/>
      <c r="FCR720" s="37"/>
      <c r="FCS720" s="37"/>
      <c r="FCT720" s="37"/>
      <c r="FCU720" s="37"/>
      <c r="FCV720" s="37"/>
      <c r="FCW720" s="37"/>
      <c r="FCX720" s="37"/>
      <c r="FCY720" s="37"/>
      <c r="FCZ720" s="37"/>
      <c r="FDA720" s="37"/>
      <c r="FDB720" s="37"/>
      <c r="FDC720" s="37"/>
      <c r="FDD720" s="37"/>
      <c r="FDE720" s="37"/>
      <c r="FDF720" s="37"/>
      <c r="FDG720" s="37"/>
      <c r="FDH720" s="37"/>
      <c r="FDI720" s="37"/>
      <c r="FDJ720" s="37"/>
      <c r="FDK720" s="37"/>
      <c r="FDL720" s="37"/>
      <c r="FDM720" s="37"/>
      <c r="FDN720" s="37"/>
      <c r="FDO720" s="37"/>
      <c r="FDP720" s="37"/>
      <c r="FDQ720" s="37"/>
      <c r="FDR720" s="37"/>
      <c r="FDS720" s="37"/>
      <c r="FDT720" s="37"/>
      <c r="FDU720" s="37"/>
      <c r="FDV720" s="37"/>
      <c r="FDW720" s="37"/>
      <c r="FDX720" s="37"/>
      <c r="FDY720" s="37"/>
      <c r="FDZ720" s="37"/>
      <c r="FEA720" s="37"/>
      <c r="FEB720" s="37"/>
      <c r="FEC720" s="37"/>
      <c r="FED720" s="37"/>
      <c r="FEE720" s="37"/>
      <c r="FEF720" s="37"/>
      <c r="FEG720" s="37"/>
      <c r="FEH720" s="37"/>
      <c r="FEI720" s="37"/>
      <c r="FEJ720" s="37"/>
      <c r="FEK720" s="37"/>
      <c r="FEL720" s="37"/>
      <c r="FEM720" s="37"/>
      <c r="FEN720" s="37"/>
      <c r="FEO720" s="37"/>
      <c r="FEP720" s="37"/>
      <c r="FEQ720" s="37"/>
      <c r="FER720" s="37"/>
      <c r="FES720" s="37"/>
      <c r="FET720" s="37"/>
      <c r="FEU720" s="37"/>
      <c r="FEV720" s="37"/>
      <c r="FEW720" s="37"/>
      <c r="FEX720" s="37"/>
      <c r="FEY720" s="37"/>
      <c r="FEZ720" s="37"/>
      <c r="FFA720" s="37"/>
      <c r="FFB720" s="37"/>
      <c r="FFC720" s="37"/>
      <c r="FFD720" s="37"/>
      <c r="FFE720" s="37"/>
      <c r="FFF720" s="37"/>
      <c r="FFG720" s="37"/>
      <c r="FFH720" s="37"/>
      <c r="FFI720" s="37"/>
      <c r="FFJ720" s="37"/>
      <c r="FFK720" s="37"/>
      <c r="FFL720" s="37"/>
      <c r="FFM720" s="37"/>
      <c r="FFN720" s="37"/>
      <c r="FFO720" s="37"/>
      <c r="FFP720" s="37"/>
      <c r="FFQ720" s="37"/>
      <c r="FFR720" s="37"/>
      <c r="FFS720" s="37"/>
      <c r="FFT720" s="37"/>
      <c r="FFU720" s="37"/>
      <c r="FFV720" s="37"/>
      <c r="FFW720" s="37"/>
      <c r="FFX720" s="37"/>
      <c r="FFY720" s="37"/>
      <c r="FFZ720" s="37"/>
      <c r="FGA720" s="37"/>
      <c r="FGB720" s="37"/>
      <c r="FGC720" s="37"/>
      <c r="FGD720" s="37"/>
      <c r="FGE720" s="37"/>
      <c r="FGF720" s="37"/>
      <c r="FGG720" s="37"/>
      <c r="FGH720" s="37"/>
      <c r="FGI720" s="37"/>
      <c r="FGJ720" s="37"/>
      <c r="FGK720" s="37"/>
      <c r="FGL720" s="37"/>
      <c r="FGM720" s="37"/>
      <c r="FGN720" s="37"/>
      <c r="FGO720" s="37"/>
      <c r="FGP720" s="37"/>
      <c r="FGQ720" s="37"/>
      <c r="FGR720" s="37"/>
      <c r="FGS720" s="37"/>
      <c r="FGT720" s="37"/>
      <c r="FGU720" s="37"/>
      <c r="FGV720" s="37"/>
      <c r="FGW720" s="37"/>
      <c r="FGX720" s="37"/>
      <c r="FGY720" s="37"/>
      <c r="FGZ720" s="37"/>
      <c r="FHA720" s="37"/>
      <c r="FHB720" s="37"/>
      <c r="FHC720" s="37"/>
      <c r="FHD720" s="37"/>
      <c r="FHE720" s="37"/>
      <c r="FHF720" s="37"/>
      <c r="FHG720" s="37"/>
      <c r="FHH720" s="37"/>
      <c r="FHI720" s="37"/>
      <c r="FHJ720" s="37"/>
      <c r="FHK720" s="37"/>
      <c r="FHL720" s="37"/>
      <c r="FHM720" s="37"/>
      <c r="FHN720" s="37"/>
      <c r="FHO720" s="37"/>
      <c r="FHP720" s="37"/>
      <c r="FHQ720" s="37"/>
      <c r="FHR720" s="37"/>
      <c r="FHS720" s="37"/>
      <c r="FHT720" s="37"/>
      <c r="FHU720" s="37"/>
      <c r="FHV720" s="37"/>
      <c r="FHW720" s="37"/>
      <c r="FHX720" s="37"/>
      <c r="FHY720" s="37"/>
      <c r="FHZ720" s="37"/>
      <c r="FIA720" s="37"/>
      <c r="FIB720" s="37"/>
      <c r="FIC720" s="37"/>
      <c r="FID720" s="37"/>
      <c r="FIE720" s="37"/>
      <c r="FIF720" s="37"/>
      <c r="FIG720" s="37"/>
      <c r="FIH720" s="37"/>
      <c r="FII720" s="37"/>
      <c r="FIJ720" s="37"/>
      <c r="FIK720" s="37"/>
      <c r="FIL720" s="37"/>
      <c r="FIM720" s="37"/>
      <c r="FIN720" s="37"/>
      <c r="FIO720" s="37"/>
      <c r="FIP720" s="37"/>
      <c r="FIQ720" s="37"/>
      <c r="FIR720" s="37"/>
      <c r="FIS720" s="37"/>
      <c r="FIT720" s="37"/>
      <c r="FIU720" s="37"/>
      <c r="FIV720" s="37"/>
      <c r="FIW720" s="37"/>
      <c r="FIX720" s="37"/>
      <c r="FIY720" s="37"/>
      <c r="FIZ720" s="37"/>
      <c r="FJA720" s="37"/>
      <c r="FJB720" s="37"/>
      <c r="FJC720" s="37"/>
      <c r="FJD720" s="37"/>
      <c r="FJE720" s="37"/>
      <c r="FJF720" s="37"/>
      <c r="FJG720" s="37"/>
      <c r="FJH720" s="37"/>
      <c r="FJI720" s="37"/>
      <c r="FJJ720" s="37"/>
      <c r="FJK720" s="37"/>
      <c r="FJL720" s="37"/>
      <c r="FJM720" s="37"/>
      <c r="FJN720" s="37"/>
      <c r="FJO720" s="37"/>
      <c r="FJP720" s="37"/>
      <c r="FJQ720" s="37"/>
      <c r="FJR720" s="37"/>
      <c r="FJS720" s="37"/>
      <c r="FJT720" s="37"/>
      <c r="FJU720" s="37"/>
      <c r="FJV720" s="37"/>
      <c r="FJW720" s="37"/>
      <c r="FJX720" s="37"/>
      <c r="FJY720" s="37"/>
      <c r="FJZ720" s="37"/>
      <c r="FKA720" s="37"/>
      <c r="FKB720" s="37"/>
      <c r="FKC720" s="37"/>
      <c r="FKD720" s="37"/>
      <c r="FKE720" s="37"/>
      <c r="FKF720" s="37"/>
      <c r="FKG720" s="37"/>
      <c r="FKH720" s="37"/>
      <c r="FKI720" s="37"/>
      <c r="FKJ720" s="37"/>
      <c r="FKK720" s="37"/>
      <c r="FKL720" s="37"/>
      <c r="FKM720" s="37"/>
      <c r="FKN720" s="37"/>
      <c r="FKO720" s="37"/>
      <c r="FKP720" s="37"/>
      <c r="FKQ720" s="37"/>
      <c r="FKR720" s="37"/>
      <c r="FKS720" s="37"/>
      <c r="FKT720" s="37"/>
      <c r="FKU720" s="37"/>
      <c r="FKV720" s="37"/>
      <c r="FKW720" s="37"/>
      <c r="FKX720" s="37"/>
      <c r="FKY720" s="37"/>
      <c r="FKZ720" s="37"/>
      <c r="FLA720" s="37"/>
      <c r="FLB720" s="37"/>
      <c r="FLC720" s="37"/>
      <c r="FLD720" s="37"/>
      <c r="FLE720" s="37"/>
      <c r="FLF720" s="37"/>
      <c r="FLG720" s="37"/>
      <c r="FLH720" s="37"/>
      <c r="FLI720" s="37"/>
      <c r="FLJ720" s="37"/>
      <c r="FLK720" s="37"/>
      <c r="FLL720" s="37"/>
      <c r="FLM720" s="37"/>
      <c r="FLN720" s="37"/>
      <c r="FLO720" s="37"/>
      <c r="FLP720" s="37"/>
      <c r="FLQ720" s="37"/>
      <c r="FLR720" s="37"/>
      <c r="FLS720" s="37"/>
      <c r="FLT720" s="37"/>
      <c r="FLU720" s="37"/>
      <c r="FLV720" s="37"/>
      <c r="FLW720" s="37"/>
      <c r="FLX720" s="37"/>
      <c r="FLY720" s="37"/>
      <c r="FLZ720" s="37"/>
      <c r="FMA720" s="37"/>
      <c r="FMB720" s="37"/>
      <c r="FMC720" s="37"/>
      <c r="FMD720" s="37"/>
      <c r="FME720" s="37"/>
      <c r="FMF720" s="37"/>
      <c r="FMG720" s="37"/>
      <c r="FMH720" s="37"/>
      <c r="FMI720" s="37"/>
      <c r="FMJ720" s="37"/>
      <c r="FMK720" s="37"/>
      <c r="FML720" s="37"/>
      <c r="FMM720" s="37"/>
      <c r="FMN720" s="37"/>
      <c r="FMO720" s="37"/>
      <c r="FMP720" s="37"/>
      <c r="FMQ720" s="37"/>
      <c r="FMR720" s="37"/>
      <c r="FMS720" s="37"/>
      <c r="FMT720" s="37"/>
      <c r="FMU720" s="37"/>
      <c r="FMV720" s="37"/>
      <c r="FMW720" s="37"/>
      <c r="FMX720" s="37"/>
      <c r="FMY720" s="37"/>
      <c r="FMZ720" s="37"/>
      <c r="FNA720" s="37"/>
      <c r="FNB720" s="37"/>
      <c r="FNC720" s="37"/>
      <c r="FND720" s="37"/>
      <c r="FNE720" s="37"/>
      <c r="FNF720" s="37"/>
      <c r="FNG720" s="37"/>
      <c r="FNH720" s="37"/>
      <c r="FNI720" s="37"/>
      <c r="FNJ720" s="37"/>
      <c r="FNK720" s="37"/>
      <c r="FNL720" s="37"/>
      <c r="FNM720" s="37"/>
      <c r="FNN720" s="37"/>
      <c r="FNO720" s="37"/>
      <c r="FNP720" s="37"/>
      <c r="FNQ720" s="37"/>
      <c r="FNR720" s="37"/>
      <c r="FNS720" s="37"/>
      <c r="FNT720" s="37"/>
      <c r="FNU720" s="37"/>
      <c r="FNV720" s="37"/>
      <c r="FNW720" s="37"/>
      <c r="FNX720" s="37"/>
      <c r="FNY720" s="37"/>
      <c r="FNZ720" s="37"/>
      <c r="FOA720" s="37"/>
      <c r="FOB720" s="37"/>
      <c r="FOC720" s="37"/>
      <c r="FOD720" s="37"/>
      <c r="FOE720" s="37"/>
      <c r="FOF720" s="37"/>
      <c r="FOG720" s="37"/>
      <c r="FOH720" s="37"/>
      <c r="FOI720" s="37"/>
      <c r="FOJ720" s="37"/>
      <c r="FOK720" s="37"/>
      <c r="FOL720" s="37"/>
      <c r="FOM720" s="37"/>
      <c r="FON720" s="37"/>
      <c r="FOO720" s="37"/>
      <c r="FOP720" s="37"/>
      <c r="FOQ720" s="37"/>
      <c r="FOR720" s="37"/>
      <c r="FOS720" s="37"/>
      <c r="FOT720" s="37"/>
      <c r="FOU720" s="37"/>
      <c r="FOV720" s="37"/>
      <c r="FOW720" s="37"/>
      <c r="FOX720" s="37"/>
      <c r="FOY720" s="37"/>
      <c r="FOZ720" s="37"/>
      <c r="FPA720" s="37"/>
      <c r="FPB720" s="37"/>
      <c r="FPC720" s="37"/>
      <c r="FPD720" s="37"/>
      <c r="FPE720" s="37"/>
      <c r="FPF720" s="37"/>
      <c r="FPG720" s="37"/>
      <c r="FPH720" s="37"/>
      <c r="FPI720" s="37"/>
      <c r="FPJ720" s="37"/>
      <c r="FPK720" s="37"/>
      <c r="FPL720" s="37"/>
      <c r="FPM720" s="37"/>
      <c r="FPN720" s="37"/>
      <c r="FPO720" s="37"/>
      <c r="FPP720" s="37"/>
      <c r="FPQ720" s="37"/>
      <c r="FPR720" s="37"/>
      <c r="FPS720" s="37"/>
      <c r="FPT720" s="37"/>
      <c r="FPU720" s="37"/>
      <c r="FPV720" s="37"/>
      <c r="FPW720" s="37"/>
      <c r="FPX720" s="37"/>
      <c r="FPY720" s="37"/>
      <c r="FPZ720" s="37"/>
      <c r="FQA720" s="37"/>
      <c r="FQB720" s="37"/>
      <c r="FQC720" s="37"/>
      <c r="FQD720" s="37"/>
      <c r="FQE720" s="37"/>
      <c r="FQF720" s="37"/>
      <c r="FQG720" s="37"/>
      <c r="FQH720" s="37"/>
      <c r="FQI720" s="37"/>
      <c r="FQJ720" s="37"/>
      <c r="FQK720" s="37"/>
      <c r="FQL720" s="37"/>
      <c r="FQM720" s="37"/>
      <c r="FQN720" s="37"/>
      <c r="FQO720" s="37"/>
      <c r="FQP720" s="37"/>
      <c r="FQQ720" s="37"/>
      <c r="FQR720" s="37"/>
      <c r="FQS720" s="37"/>
      <c r="FQT720" s="37"/>
      <c r="FQU720" s="37"/>
      <c r="FQV720" s="37"/>
      <c r="FQW720" s="37"/>
      <c r="FQX720" s="37"/>
      <c r="FQY720" s="37"/>
      <c r="FQZ720" s="37"/>
      <c r="FRA720" s="37"/>
      <c r="FRB720" s="37"/>
      <c r="FRC720" s="37"/>
      <c r="FRD720" s="37"/>
      <c r="FRE720" s="37"/>
      <c r="FRF720" s="37"/>
      <c r="FRG720" s="37"/>
      <c r="FRH720" s="37"/>
      <c r="FRI720" s="37"/>
      <c r="FRJ720" s="37"/>
      <c r="FRK720" s="37"/>
      <c r="FRL720" s="37"/>
      <c r="FRM720" s="37"/>
      <c r="FRN720" s="37"/>
      <c r="FRO720" s="37"/>
      <c r="FRP720" s="37"/>
      <c r="FRQ720" s="37"/>
      <c r="FRR720" s="37"/>
      <c r="FRS720" s="37"/>
      <c r="FRT720" s="37"/>
      <c r="FRU720" s="37"/>
      <c r="FRV720" s="37"/>
      <c r="FRW720" s="37"/>
      <c r="FRX720" s="37"/>
      <c r="FRY720" s="37"/>
      <c r="FRZ720" s="37"/>
      <c r="FSA720" s="37"/>
      <c r="FSB720" s="37"/>
      <c r="FSC720" s="37"/>
      <c r="FSD720" s="37"/>
      <c r="FSE720" s="37"/>
      <c r="FSF720" s="37"/>
      <c r="FSG720" s="37"/>
      <c r="FSH720" s="37"/>
      <c r="FSI720" s="37"/>
      <c r="FSJ720" s="37"/>
      <c r="FSK720" s="37"/>
      <c r="FSL720" s="37"/>
      <c r="FSM720" s="37"/>
      <c r="FSN720" s="37"/>
      <c r="FSO720" s="37"/>
      <c r="FSP720" s="37"/>
      <c r="FSQ720" s="37"/>
      <c r="FSR720" s="37"/>
      <c r="FSS720" s="37"/>
      <c r="FST720" s="37"/>
      <c r="FSU720" s="37"/>
      <c r="FSV720" s="37"/>
      <c r="FSW720" s="37"/>
      <c r="FSX720" s="37"/>
      <c r="FSY720" s="37"/>
      <c r="FSZ720" s="37"/>
      <c r="FTA720" s="37"/>
      <c r="FTB720" s="37"/>
      <c r="FTC720" s="37"/>
      <c r="FTD720" s="37"/>
      <c r="FTE720" s="37"/>
      <c r="FTF720" s="37"/>
      <c r="FTG720" s="37"/>
      <c r="FTH720" s="37"/>
      <c r="FTI720" s="37"/>
      <c r="FTJ720" s="37"/>
      <c r="FTK720" s="37"/>
      <c r="FTL720" s="37"/>
      <c r="FTM720" s="37"/>
      <c r="FTN720" s="37"/>
      <c r="FTO720" s="37"/>
      <c r="FTP720" s="37"/>
      <c r="FTQ720" s="37"/>
      <c r="FTR720" s="37"/>
      <c r="FTS720" s="37"/>
      <c r="FTT720" s="37"/>
      <c r="FTU720" s="37"/>
      <c r="FTV720" s="37"/>
      <c r="FTW720" s="37"/>
      <c r="FTX720" s="37"/>
      <c r="FTY720" s="37"/>
      <c r="FTZ720" s="37"/>
      <c r="FUA720" s="37"/>
      <c r="FUB720" s="37"/>
      <c r="FUC720" s="37"/>
      <c r="FUD720" s="37"/>
      <c r="FUE720" s="37"/>
      <c r="FUF720" s="37"/>
      <c r="FUG720" s="37"/>
      <c r="FUH720" s="37"/>
      <c r="FUI720" s="37"/>
      <c r="FUJ720" s="37"/>
      <c r="FUK720" s="37"/>
      <c r="FUL720" s="37"/>
      <c r="FUM720" s="37"/>
      <c r="FUN720" s="37"/>
      <c r="FUO720" s="37"/>
      <c r="FUP720" s="37"/>
      <c r="FUQ720" s="37"/>
      <c r="FUR720" s="37"/>
      <c r="FUS720" s="37"/>
      <c r="FUT720" s="37"/>
      <c r="FUU720" s="37"/>
      <c r="FUV720" s="37"/>
      <c r="FUW720" s="37"/>
      <c r="FUX720" s="37"/>
      <c r="FUY720" s="37"/>
      <c r="FUZ720" s="37"/>
      <c r="FVA720" s="37"/>
      <c r="FVB720" s="37"/>
      <c r="FVC720" s="37"/>
      <c r="FVD720" s="37"/>
      <c r="FVE720" s="37"/>
      <c r="FVF720" s="37"/>
      <c r="FVG720" s="37"/>
      <c r="FVH720" s="37"/>
      <c r="FVI720" s="37"/>
      <c r="FVJ720" s="37"/>
      <c r="FVK720" s="37"/>
      <c r="FVL720" s="37"/>
      <c r="FVM720" s="37"/>
      <c r="FVN720" s="37"/>
      <c r="FVO720" s="37"/>
      <c r="FVP720" s="37"/>
      <c r="FVQ720" s="37"/>
      <c r="FVR720" s="37"/>
      <c r="FVS720" s="37"/>
      <c r="FVT720" s="37"/>
      <c r="FVU720" s="37"/>
      <c r="FVV720" s="37"/>
      <c r="FVW720" s="37"/>
      <c r="FVX720" s="37"/>
      <c r="FVY720" s="37"/>
      <c r="FVZ720" s="37"/>
      <c r="FWA720" s="37"/>
      <c r="FWB720" s="37"/>
      <c r="FWC720" s="37"/>
      <c r="FWD720" s="37"/>
      <c r="FWE720" s="37"/>
      <c r="FWF720" s="37"/>
      <c r="FWG720" s="37"/>
      <c r="FWH720" s="37"/>
      <c r="FWI720" s="37"/>
      <c r="FWJ720" s="37"/>
      <c r="FWK720" s="37"/>
      <c r="FWL720" s="37"/>
      <c r="FWM720" s="37"/>
      <c r="FWN720" s="37"/>
      <c r="FWO720" s="37"/>
      <c r="FWP720" s="37"/>
      <c r="FWQ720" s="37"/>
      <c r="FWR720" s="37"/>
      <c r="FWS720" s="37"/>
      <c r="FWT720" s="37"/>
      <c r="FWU720" s="37"/>
      <c r="FWV720" s="37"/>
      <c r="FWW720" s="37"/>
      <c r="FWX720" s="37"/>
      <c r="FWY720" s="37"/>
      <c r="FWZ720" s="37"/>
      <c r="FXA720" s="37"/>
      <c r="FXB720" s="37"/>
      <c r="FXC720" s="37"/>
      <c r="FXD720" s="37"/>
      <c r="FXE720" s="37"/>
      <c r="FXF720" s="37"/>
      <c r="FXG720" s="37"/>
      <c r="FXH720" s="37"/>
      <c r="FXI720" s="37"/>
      <c r="FXJ720" s="37"/>
      <c r="FXK720" s="37"/>
      <c r="FXL720" s="37"/>
      <c r="FXM720" s="37"/>
      <c r="FXN720" s="37"/>
      <c r="FXO720" s="37"/>
      <c r="FXP720" s="37"/>
      <c r="FXQ720" s="37"/>
      <c r="FXR720" s="37"/>
      <c r="FXS720" s="37"/>
      <c r="FXT720" s="37"/>
      <c r="FXU720" s="37"/>
      <c r="FXV720" s="37"/>
      <c r="FXW720" s="37"/>
      <c r="FXX720" s="37"/>
      <c r="FXY720" s="37"/>
      <c r="FXZ720" s="37"/>
      <c r="FYA720" s="37"/>
      <c r="FYB720" s="37"/>
      <c r="FYC720" s="37"/>
      <c r="FYD720" s="37"/>
      <c r="FYE720" s="37"/>
      <c r="FYF720" s="37"/>
      <c r="FYG720" s="37"/>
      <c r="FYH720" s="37"/>
      <c r="FYI720" s="37"/>
      <c r="FYJ720" s="37"/>
      <c r="FYK720" s="37"/>
      <c r="FYL720" s="37"/>
      <c r="FYM720" s="37"/>
      <c r="FYN720" s="37"/>
      <c r="FYO720" s="37"/>
      <c r="FYP720" s="37"/>
      <c r="FYQ720" s="37"/>
      <c r="FYR720" s="37"/>
      <c r="FYS720" s="37"/>
      <c r="FYT720" s="37"/>
      <c r="FYU720" s="37"/>
      <c r="FYV720" s="37"/>
      <c r="FYW720" s="37"/>
      <c r="FYX720" s="37"/>
      <c r="FYY720" s="37"/>
      <c r="FYZ720" s="37"/>
      <c r="FZA720" s="37"/>
      <c r="FZB720" s="37"/>
      <c r="FZC720" s="37"/>
      <c r="FZD720" s="37"/>
      <c r="FZE720" s="37"/>
      <c r="FZF720" s="37"/>
      <c r="FZG720" s="37"/>
      <c r="FZH720" s="37"/>
      <c r="FZI720" s="37"/>
      <c r="FZJ720" s="37"/>
      <c r="FZK720" s="37"/>
      <c r="FZL720" s="37"/>
      <c r="FZM720" s="37"/>
      <c r="FZN720" s="37"/>
      <c r="FZO720" s="37"/>
      <c r="FZP720" s="37"/>
      <c r="FZQ720" s="37"/>
      <c r="FZR720" s="37"/>
      <c r="FZS720" s="37"/>
      <c r="FZT720" s="37"/>
      <c r="FZU720" s="37"/>
      <c r="FZV720" s="37"/>
      <c r="FZW720" s="37"/>
      <c r="FZX720" s="37"/>
      <c r="FZY720" s="37"/>
      <c r="FZZ720" s="37"/>
      <c r="GAA720" s="37"/>
      <c r="GAB720" s="37"/>
      <c r="GAC720" s="37"/>
      <c r="GAD720" s="37"/>
      <c r="GAE720" s="37"/>
      <c r="GAF720" s="37"/>
      <c r="GAG720" s="37"/>
      <c r="GAH720" s="37"/>
      <c r="GAI720" s="37"/>
      <c r="GAJ720" s="37"/>
      <c r="GAK720" s="37"/>
      <c r="GAL720" s="37"/>
      <c r="GAM720" s="37"/>
      <c r="GAN720" s="37"/>
      <c r="GAO720" s="37"/>
      <c r="GAP720" s="37"/>
      <c r="GAQ720" s="37"/>
      <c r="GAR720" s="37"/>
      <c r="GAS720" s="37"/>
      <c r="GAT720" s="37"/>
      <c r="GAU720" s="37"/>
      <c r="GAV720" s="37"/>
      <c r="GAW720" s="37"/>
      <c r="GAX720" s="37"/>
      <c r="GAY720" s="37"/>
      <c r="GAZ720" s="37"/>
      <c r="GBA720" s="37"/>
      <c r="GBB720" s="37"/>
      <c r="GBC720" s="37"/>
      <c r="GBD720" s="37"/>
      <c r="GBE720" s="37"/>
      <c r="GBF720" s="37"/>
      <c r="GBG720" s="37"/>
      <c r="GBH720" s="37"/>
      <c r="GBI720" s="37"/>
      <c r="GBJ720" s="37"/>
      <c r="GBK720" s="37"/>
      <c r="GBL720" s="37"/>
      <c r="GBM720" s="37"/>
      <c r="GBN720" s="37"/>
      <c r="GBO720" s="37"/>
      <c r="GBP720" s="37"/>
      <c r="GBQ720" s="37"/>
      <c r="GBR720" s="37"/>
      <c r="GBS720" s="37"/>
      <c r="GBT720" s="37"/>
      <c r="GBU720" s="37"/>
      <c r="GBV720" s="37"/>
      <c r="GBW720" s="37"/>
      <c r="GBX720" s="37"/>
      <c r="GBY720" s="37"/>
      <c r="GBZ720" s="37"/>
      <c r="GCA720" s="37"/>
      <c r="GCB720" s="37"/>
      <c r="GCC720" s="37"/>
      <c r="GCD720" s="37"/>
      <c r="GCE720" s="37"/>
      <c r="GCF720" s="37"/>
      <c r="GCG720" s="37"/>
      <c r="GCH720" s="37"/>
      <c r="GCI720" s="37"/>
      <c r="GCJ720" s="37"/>
      <c r="GCK720" s="37"/>
      <c r="GCL720" s="37"/>
      <c r="GCM720" s="37"/>
      <c r="GCN720" s="37"/>
      <c r="GCO720" s="37"/>
      <c r="GCP720" s="37"/>
      <c r="GCQ720" s="37"/>
      <c r="GCR720" s="37"/>
      <c r="GCS720" s="37"/>
      <c r="GCT720" s="37"/>
      <c r="GCU720" s="37"/>
      <c r="GCV720" s="37"/>
      <c r="GCW720" s="37"/>
      <c r="GCX720" s="37"/>
      <c r="GCY720" s="37"/>
      <c r="GCZ720" s="37"/>
      <c r="GDA720" s="37"/>
      <c r="GDB720" s="37"/>
      <c r="GDC720" s="37"/>
      <c r="GDD720" s="37"/>
      <c r="GDE720" s="37"/>
      <c r="GDF720" s="37"/>
      <c r="GDG720" s="37"/>
      <c r="GDH720" s="37"/>
      <c r="GDI720" s="37"/>
      <c r="GDJ720" s="37"/>
      <c r="GDK720" s="37"/>
      <c r="GDL720" s="37"/>
      <c r="GDM720" s="37"/>
      <c r="GDN720" s="37"/>
      <c r="GDO720" s="37"/>
      <c r="GDP720" s="37"/>
      <c r="GDQ720" s="37"/>
      <c r="GDR720" s="37"/>
      <c r="GDS720" s="37"/>
      <c r="GDT720" s="37"/>
      <c r="GDU720" s="37"/>
      <c r="GDV720" s="37"/>
      <c r="GDW720" s="37"/>
      <c r="GDX720" s="37"/>
    </row>
    <row r="721" spans="1:4860" s="38" customFormat="1" x14ac:dyDescent="0.25">
      <c r="A721" s="86">
        <v>715</v>
      </c>
      <c r="B721" s="55" t="s">
        <v>877</v>
      </c>
      <c r="C721" s="55" t="s">
        <v>854</v>
      </c>
      <c r="D721" s="55" t="s">
        <v>311</v>
      </c>
      <c r="E721" s="55" t="s">
        <v>166</v>
      </c>
      <c r="F721" s="56" t="s">
        <v>858</v>
      </c>
      <c r="G721" s="57">
        <v>16000</v>
      </c>
      <c r="H721" s="58">
        <v>0</v>
      </c>
      <c r="I721" s="59">
        <v>25</v>
      </c>
      <c r="J721" s="103">
        <v>459.2</v>
      </c>
      <c r="K721" s="96">
        <f t="shared" si="110"/>
        <v>1136</v>
      </c>
      <c r="L721" s="71">
        <f t="shared" si="111"/>
        <v>176.00000000000003</v>
      </c>
      <c r="M721" s="102">
        <v>486.4</v>
      </c>
      <c r="N721" s="69">
        <f t="shared" si="112"/>
        <v>1134.4000000000001</v>
      </c>
      <c r="O721" s="59"/>
      <c r="P721" s="69">
        <f t="shared" si="113"/>
        <v>945.59999999999991</v>
      </c>
      <c r="Q721" s="59">
        <f t="shared" si="114"/>
        <v>970.59999999999991</v>
      </c>
      <c r="R721" s="59">
        <f t="shared" si="115"/>
        <v>2446.4</v>
      </c>
      <c r="S721" s="69">
        <f t="shared" si="109"/>
        <v>15029.4</v>
      </c>
      <c r="T721" s="72" t="s">
        <v>39</v>
      </c>
      <c r="U721" s="37"/>
      <c r="V721" s="37"/>
      <c r="W721" s="37"/>
      <c r="X721" s="37"/>
      <c r="Y721" s="37"/>
      <c r="Z721" s="37"/>
      <c r="AA721" s="37"/>
      <c r="AB721" s="37"/>
      <c r="AC721" s="37"/>
      <c r="AD721" s="37"/>
      <c r="AE721" s="37"/>
      <c r="AF721" s="37"/>
      <c r="AG721" s="37"/>
      <c r="AH721" s="37"/>
      <c r="AI721" s="37"/>
      <c r="AJ721" s="37"/>
      <c r="AK721" s="37"/>
      <c r="AL721" s="37"/>
      <c r="AM721" s="37"/>
      <c r="AN721" s="37"/>
      <c r="AO721" s="37"/>
      <c r="AP721" s="37"/>
      <c r="AQ721" s="37"/>
      <c r="AR721" s="37"/>
      <c r="AS721" s="37"/>
      <c r="AT721" s="37"/>
      <c r="AU721" s="37"/>
      <c r="AV721" s="37"/>
      <c r="AW721" s="37"/>
      <c r="AX721" s="37"/>
      <c r="AY721" s="37"/>
      <c r="AZ721" s="37"/>
      <c r="BA721" s="37"/>
      <c r="BB721" s="37"/>
      <c r="BC721" s="37"/>
      <c r="BD721" s="37"/>
      <c r="BE721" s="37"/>
      <c r="BF721" s="37"/>
      <c r="BG721" s="37"/>
      <c r="BH721" s="37"/>
      <c r="BI721" s="37"/>
      <c r="BJ721" s="37"/>
      <c r="BK721" s="37"/>
      <c r="BL721" s="37"/>
      <c r="BM721" s="37"/>
      <c r="BN721" s="37"/>
      <c r="BO721" s="37"/>
      <c r="BP721" s="37"/>
      <c r="BQ721" s="37"/>
      <c r="BR721" s="37"/>
      <c r="BS721" s="37"/>
      <c r="BT721" s="37"/>
      <c r="BU721" s="37"/>
      <c r="BV721" s="37"/>
      <c r="BW721" s="37"/>
      <c r="BX721" s="37"/>
      <c r="BY721" s="37"/>
      <c r="BZ721" s="37"/>
      <c r="CA721" s="37"/>
      <c r="CB721" s="37"/>
      <c r="CC721" s="37"/>
      <c r="CD721" s="37"/>
      <c r="CE721" s="37"/>
      <c r="CF721" s="37"/>
      <c r="CG721" s="37"/>
      <c r="CH721" s="37"/>
      <c r="CI721" s="37"/>
      <c r="CJ721" s="37"/>
      <c r="CK721" s="37"/>
      <c r="CL721" s="37"/>
      <c r="CM721" s="37"/>
      <c r="CN721" s="37"/>
      <c r="CO721" s="37"/>
      <c r="CP721" s="37"/>
      <c r="CQ721" s="37"/>
      <c r="CR721" s="37"/>
      <c r="CS721" s="37"/>
      <c r="CT721" s="37"/>
      <c r="CU721" s="37"/>
      <c r="CV721" s="37"/>
      <c r="CW721" s="37"/>
      <c r="CX721" s="37"/>
      <c r="CY721" s="37"/>
      <c r="CZ721" s="37"/>
      <c r="DA721" s="37"/>
      <c r="DB721" s="37"/>
      <c r="DC721" s="37"/>
      <c r="DD721" s="37"/>
      <c r="DE721" s="37"/>
      <c r="DF721" s="37"/>
      <c r="DG721" s="37"/>
      <c r="DH721" s="37"/>
      <c r="DI721" s="37"/>
      <c r="DJ721" s="37"/>
      <c r="DK721" s="37"/>
      <c r="DL721" s="37"/>
      <c r="DM721" s="37"/>
      <c r="DN721" s="37"/>
      <c r="DO721" s="37"/>
      <c r="DP721" s="37"/>
      <c r="DQ721" s="37"/>
      <c r="DR721" s="37"/>
      <c r="DS721" s="37"/>
      <c r="DT721" s="37"/>
      <c r="DU721" s="37"/>
      <c r="DV721" s="37"/>
      <c r="DW721" s="37"/>
      <c r="DX721" s="37"/>
      <c r="DY721" s="37"/>
      <c r="DZ721" s="37"/>
      <c r="EA721" s="37"/>
      <c r="EB721" s="37"/>
      <c r="EC721" s="37"/>
      <c r="ED721" s="37"/>
      <c r="EE721" s="37"/>
      <c r="EF721" s="37"/>
      <c r="EG721" s="37"/>
      <c r="EH721" s="37"/>
      <c r="EI721" s="37"/>
      <c r="EJ721" s="37"/>
      <c r="EK721" s="37"/>
      <c r="EL721" s="37"/>
      <c r="EM721" s="37"/>
      <c r="EN721" s="37"/>
      <c r="EO721" s="37"/>
      <c r="EP721" s="37"/>
      <c r="EQ721" s="37"/>
      <c r="ER721" s="37"/>
      <c r="ES721" s="37"/>
      <c r="ET721" s="37"/>
      <c r="EU721" s="37"/>
      <c r="EV721" s="37"/>
      <c r="EW721" s="37"/>
      <c r="EX721" s="37"/>
      <c r="EY721" s="37"/>
      <c r="EZ721" s="37"/>
      <c r="FA721" s="37"/>
      <c r="FB721" s="37"/>
      <c r="FC721" s="37"/>
      <c r="FD721" s="37"/>
      <c r="FE721" s="37"/>
      <c r="FF721" s="37"/>
      <c r="FG721" s="37"/>
      <c r="FH721" s="37"/>
      <c r="FI721" s="37"/>
      <c r="FJ721" s="37"/>
      <c r="FK721" s="37"/>
      <c r="FL721" s="37"/>
      <c r="FM721" s="37"/>
      <c r="FN721" s="37"/>
      <c r="FO721" s="37"/>
      <c r="FP721" s="37"/>
      <c r="FQ721" s="37"/>
      <c r="FR721" s="37"/>
      <c r="FS721" s="37"/>
      <c r="FT721" s="37"/>
      <c r="FU721" s="37"/>
      <c r="FV721" s="37"/>
      <c r="FW721" s="37"/>
      <c r="FX721" s="37"/>
      <c r="FY721" s="37"/>
      <c r="FZ721" s="37"/>
      <c r="GA721" s="37"/>
      <c r="GB721" s="37"/>
      <c r="GC721" s="37"/>
      <c r="GD721" s="37"/>
      <c r="GE721" s="37"/>
      <c r="GF721" s="37"/>
      <c r="GG721" s="37"/>
      <c r="GH721" s="37"/>
      <c r="GI721" s="37"/>
      <c r="GJ721" s="37"/>
      <c r="GK721" s="37"/>
      <c r="GL721" s="37"/>
      <c r="GM721" s="37"/>
      <c r="GN721" s="37"/>
      <c r="GO721" s="37"/>
      <c r="GP721" s="37"/>
      <c r="GQ721" s="37"/>
      <c r="GR721" s="37"/>
      <c r="GS721" s="37"/>
      <c r="GT721" s="37"/>
      <c r="GU721" s="37"/>
      <c r="GV721" s="37"/>
      <c r="GW721" s="37"/>
      <c r="GX721" s="37"/>
      <c r="GY721" s="37"/>
      <c r="GZ721" s="37"/>
      <c r="HA721" s="37"/>
      <c r="HB721" s="37"/>
      <c r="HC721" s="37"/>
      <c r="HD721" s="37"/>
      <c r="HE721" s="37"/>
      <c r="HF721" s="37"/>
      <c r="HG721" s="37"/>
      <c r="HH721" s="37"/>
      <c r="HI721" s="37"/>
      <c r="HJ721" s="37"/>
      <c r="HK721" s="37"/>
      <c r="HL721" s="37"/>
      <c r="HM721" s="37"/>
      <c r="HN721" s="37"/>
      <c r="HO721" s="37"/>
      <c r="HP721" s="37"/>
      <c r="HQ721" s="37"/>
      <c r="HR721" s="37"/>
      <c r="HS721" s="37"/>
      <c r="HT721" s="37"/>
      <c r="HU721" s="37"/>
      <c r="HV721" s="37"/>
      <c r="HW721" s="37"/>
      <c r="HX721" s="37"/>
      <c r="HY721" s="37"/>
      <c r="HZ721" s="37"/>
      <c r="IA721" s="37"/>
      <c r="IB721" s="37"/>
      <c r="IC721" s="37"/>
      <c r="ID721" s="37"/>
      <c r="IE721" s="37"/>
      <c r="IF721" s="37"/>
      <c r="IG721" s="37"/>
      <c r="IH721" s="37"/>
      <c r="II721" s="37"/>
      <c r="IJ721" s="37"/>
      <c r="IK721" s="37"/>
      <c r="IL721" s="37"/>
      <c r="IM721" s="37"/>
      <c r="IN721" s="37"/>
      <c r="IO721" s="37"/>
      <c r="IP721" s="37"/>
      <c r="IQ721" s="37"/>
      <c r="IR721" s="37"/>
      <c r="IS721" s="37"/>
      <c r="IT721" s="37"/>
      <c r="IU721" s="37"/>
      <c r="IV721" s="37"/>
      <c r="IW721" s="37"/>
      <c r="IX721" s="37"/>
      <c r="IY721" s="37"/>
      <c r="IZ721" s="37"/>
      <c r="JA721" s="37"/>
      <c r="JB721" s="37"/>
      <c r="JC721" s="37"/>
      <c r="JD721" s="37"/>
      <c r="JE721" s="37"/>
      <c r="JF721" s="37"/>
      <c r="JG721" s="37"/>
      <c r="JH721" s="37"/>
      <c r="JI721" s="37"/>
      <c r="JJ721" s="37"/>
      <c r="JK721" s="37"/>
      <c r="JL721" s="37"/>
      <c r="JM721" s="37"/>
      <c r="JN721" s="37"/>
      <c r="JO721" s="37"/>
      <c r="JP721" s="37"/>
      <c r="JQ721" s="37"/>
      <c r="JR721" s="37"/>
      <c r="JS721" s="37"/>
      <c r="JT721" s="37"/>
      <c r="JU721" s="37"/>
      <c r="JV721" s="37"/>
      <c r="JW721" s="37"/>
      <c r="JX721" s="37"/>
      <c r="JY721" s="37"/>
      <c r="JZ721" s="37"/>
      <c r="KA721" s="37"/>
      <c r="KB721" s="37"/>
      <c r="KC721" s="37"/>
      <c r="KD721" s="37"/>
      <c r="KE721" s="37"/>
      <c r="KF721" s="37"/>
      <c r="KG721" s="37"/>
      <c r="KH721" s="37"/>
      <c r="KI721" s="37"/>
      <c r="KJ721" s="37"/>
      <c r="KK721" s="37"/>
      <c r="KL721" s="37"/>
      <c r="KM721" s="37"/>
      <c r="KN721" s="37"/>
      <c r="KO721" s="37"/>
      <c r="KP721" s="37"/>
      <c r="KQ721" s="37"/>
      <c r="KR721" s="37"/>
      <c r="KS721" s="37"/>
      <c r="KT721" s="37"/>
      <c r="KU721" s="37"/>
      <c r="KV721" s="37"/>
      <c r="KW721" s="37"/>
      <c r="KX721" s="37"/>
      <c r="KY721" s="37"/>
      <c r="KZ721" s="37"/>
      <c r="LA721" s="37"/>
      <c r="LB721" s="37"/>
      <c r="LC721" s="37"/>
      <c r="LD721" s="37"/>
      <c r="LE721" s="37"/>
      <c r="LF721" s="37"/>
      <c r="LG721" s="37"/>
      <c r="LH721" s="37"/>
      <c r="LI721" s="37"/>
      <c r="LJ721" s="37"/>
      <c r="LK721" s="37"/>
      <c r="LL721" s="37"/>
      <c r="LM721" s="37"/>
      <c r="LN721" s="37"/>
      <c r="LO721" s="37"/>
      <c r="LP721" s="37"/>
      <c r="LQ721" s="37"/>
      <c r="LR721" s="37"/>
      <c r="LS721" s="37"/>
      <c r="LT721" s="37"/>
      <c r="LU721" s="37"/>
      <c r="LV721" s="37"/>
      <c r="LW721" s="37"/>
      <c r="LX721" s="37"/>
      <c r="LY721" s="37"/>
      <c r="LZ721" s="37"/>
      <c r="MA721" s="37"/>
      <c r="MB721" s="37"/>
      <c r="MC721" s="37"/>
      <c r="MD721" s="37"/>
      <c r="ME721" s="37"/>
      <c r="MF721" s="37"/>
      <c r="MG721" s="37"/>
      <c r="MH721" s="37"/>
      <c r="MI721" s="37"/>
      <c r="MJ721" s="37"/>
      <c r="MK721" s="37"/>
      <c r="ML721" s="37"/>
      <c r="MM721" s="37"/>
      <c r="MN721" s="37"/>
      <c r="MO721" s="37"/>
      <c r="MP721" s="37"/>
      <c r="MQ721" s="37"/>
      <c r="MR721" s="37"/>
      <c r="MS721" s="37"/>
      <c r="MT721" s="37"/>
      <c r="MU721" s="37"/>
      <c r="MV721" s="37"/>
      <c r="MW721" s="37"/>
      <c r="MX721" s="37"/>
      <c r="MY721" s="37"/>
      <c r="MZ721" s="37"/>
      <c r="NA721" s="37"/>
      <c r="NB721" s="37"/>
      <c r="NC721" s="37"/>
      <c r="ND721" s="37"/>
      <c r="NE721" s="37"/>
      <c r="NF721" s="37"/>
      <c r="NG721" s="37"/>
      <c r="NH721" s="37"/>
      <c r="NI721" s="37"/>
      <c r="NJ721" s="37"/>
      <c r="NK721" s="37"/>
      <c r="NL721" s="37"/>
      <c r="NM721" s="37"/>
      <c r="NN721" s="37"/>
      <c r="NO721" s="37"/>
      <c r="NP721" s="37"/>
      <c r="NQ721" s="37"/>
      <c r="NR721" s="37"/>
      <c r="NS721" s="37"/>
      <c r="NT721" s="37"/>
      <c r="NU721" s="37"/>
      <c r="NV721" s="37"/>
      <c r="NW721" s="37"/>
      <c r="NX721" s="37"/>
      <c r="NY721" s="37"/>
      <c r="NZ721" s="37"/>
      <c r="OA721" s="37"/>
      <c r="OB721" s="37"/>
      <c r="OC721" s="37"/>
      <c r="OD721" s="37"/>
      <c r="OE721" s="37"/>
      <c r="OF721" s="37"/>
      <c r="OG721" s="37"/>
      <c r="OH721" s="37"/>
      <c r="OI721" s="37"/>
      <c r="OJ721" s="37"/>
      <c r="OK721" s="37"/>
      <c r="OL721" s="37"/>
      <c r="OM721" s="37"/>
      <c r="ON721" s="37"/>
      <c r="OO721" s="37"/>
      <c r="OP721" s="37"/>
      <c r="OQ721" s="37"/>
      <c r="OR721" s="37"/>
      <c r="OS721" s="37"/>
      <c r="OT721" s="37"/>
      <c r="OU721" s="37"/>
      <c r="OV721" s="37"/>
      <c r="OW721" s="37"/>
      <c r="OX721" s="37"/>
      <c r="OY721" s="37"/>
      <c r="OZ721" s="37"/>
      <c r="PA721" s="37"/>
      <c r="PB721" s="37"/>
      <c r="PC721" s="37"/>
      <c r="PD721" s="37"/>
      <c r="PE721" s="37"/>
      <c r="PF721" s="37"/>
      <c r="PG721" s="37"/>
      <c r="PH721" s="37"/>
      <c r="PI721" s="37"/>
      <c r="PJ721" s="37"/>
      <c r="PK721" s="37"/>
      <c r="PL721" s="37"/>
      <c r="PM721" s="37"/>
      <c r="PN721" s="37"/>
      <c r="PO721" s="37"/>
      <c r="PP721" s="37"/>
      <c r="PQ721" s="37"/>
      <c r="PR721" s="37"/>
      <c r="PS721" s="37"/>
      <c r="PT721" s="37"/>
      <c r="PU721" s="37"/>
      <c r="PV721" s="37"/>
      <c r="PW721" s="37"/>
      <c r="PX721" s="37"/>
      <c r="PY721" s="37"/>
      <c r="PZ721" s="37"/>
      <c r="QA721" s="37"/>
      <c r="QB721" s="37"/>
      <c r="QC721" s="37"/>
      <c r="QD721" s="37"/>
      <c r="QE721" s="37"/>
      <c r="QF721" s="37"/>
      <c r="QG721" s="37"/>
      <c r="QH721" s="37"/>
      <c r="QI721" s="37"/>
      <c r="QJ721" s="37"/>
      <c r="QK721" s="37"/>
      <c r="QL721" s="37"/>
      <c r="QM721" s="37"/>
      <c r="QN721" s="37"/>
      <c r="QO721" s="37"/>
      <c r="QP721" s="37"/>
      <c r="QQ721" s="37"/>
      <c r="QR721" s="37"/>
      <c r="QS721" s="37"/>
      <c r="QT721" s="37"/>
      <c r="QU721" s="37"/>
      <c r="QV721" s="37"/>
      <c r="QW721" s="37"/>
      <c r="QX721" s="37"/>
      <c r="QY721" s="37"/>
      <c r="QZ721" s="37"/>
      <c r="RA721" s="37"/>
      <c r="RB721" s="37"/>
      <c r="RC721" s="37"/>
      <c r="RD721" s="37"/>
      <c r="RE721" s="37"/>
      <c r="RF721" s="37"/>
      <c r="RG721" s="37"/>
      <c r="RH721" s="37"/>
      <c r="RI721" s="37"/>
      <c r="RJ721" s="37"/>
      <c r="RK721" s="37"/>
      <c r="RL721" s="37"/>
      <c r="RM721" s="37"/>
      <c r="RN721" s="37"/>
      <c r="RO721" s="37"/>
      <c r="RP721" s="37"/>
      <c r="RQ721" s="37"/>
      <c r="RR721" s="37"/>
      <c r="RS721" s="37"/>
      <c r="RT721" s="37"/>
      <c r="RU721" s="37"/>
      <c r="RV721" s="37"/>
      <c r="RW721" s="37"/>
      <c r="RX721" s="37"/>
      <c r="RY721" s="37"/>
      <c r="RZ721" s="37"/>
      <c r="SA721" s="37"/>
      <c r="SB721" s="37"/>
      <c r="SC721" s="37"/>
      <c r="SD721" s="37"/>
      <c r="SE721" s="37"/>
      <c r="SF721" s="37"/>
      <c r="SG721" s="37"/>
      <c r="SH721" s="37"/>
      <c r="SI721" s="37"/>
      <c r="SJ721" s="37"/>
      <c r="SK721" s="37"/>
      <c r="SL721" s="37"/>
      <c r="SM721" s="37"/>
      <c r="SN721" s="37"/>
      <c r="SO721" s="37"/>
      <c r="SP721" s="37"/>
      <c r="SQ721" s="37"/>
      <c r="SR721" s="37"/>
      <c r="SS721" s="37"/>
      <c r="ST721" s="37"/>
      <c r="SU721" s="37"/>
      <c r="SV721" s="37"/>
      <c r="SW721" s="37"/>
      <c r="SX721" s="37"/>
      <c r="SY721" s="37"/>
      <c r="SZ721" s="37"/>
      <c r="TA721" s="37"/>
      <c r="TB721" s="37"/>
      <c r="TC721" s="37"/>
      <c r="TD721" s="37"/>
      <c r="TE721" s="37"/>
      <c r="TF721" s="37"/>
      <c r="TG721" s="37"/>
      <c r="TH721" s="37"/>
      <c r="TI721" s="37"/>
      <c r="TJ721" s="37"/>
      <c r="TK721" s="37"/>
      <c r="TL721" s="37"/>
      <c r="TM721" s="37"/>
      <c r="TN721" s="37"/>
      <c r="TO721" s="37"/>
      <c r="TP721" s="37"/>
      <c r="TQ721" s="37"/>
      <c r="TR721" s="37"/>
      <c r="TS721" s="37"/>
      <c r="TT721" s="37"/>
      <c r="TU721" s="37"/>
      <c r="TV721" s="37"/>
      <c r="TW721" s="37"/>
      <c r="TX721" s="37"/>
      <c r="TY721" s="37"/>
      <c r="TZ721" s="37"/>
      <c r="UA721" s="37"/>
      <c r="UB721" s="37"/>
      <c r="UC721" s="37"/>
      <c r="UD721" s="37"/>
      <c r="UE721" s="37"/>
      <c r="UF721" s="37"/>
      <c r="UG721" s="37"/>
      <c r="UH721" s="37"/>
      <c r="UI721" s="37"/>
      <c r="UJ721" s="37"/>
      <c r="UK721" s="37"/>
      <c r="UL721" s="37"/>
      <c r="UM721" s="37"/>
      <c r="UN721" s="37"/>
      <c r="UO721" s="37"/>
      <c r="UP721" s="37"/>
      <c r="UQ721" s="37"/>
      <c r="UR721" s="37"/>
      <c r="US721" s="37"/>
      <c r="UT721" s="37"/>
      <c r="UU721" s="37"/>
      <c r="UV721" s="37"/>
      <c r="UW721" s="37"/>
      <c r="UX721" s="37"/>
      <c r="UY721" s="37"/>
      <c r="UZ721" s="37"/>
      <c r="VA721" s="37"/>
      <c r="VB721" s="37"/>
      <c r="VC721" s="37"/>
      <c r="VD721" s="37"/>
      <c r="VE721" s="37"/>
      <c r="VF721" s="37"/>
      <c r="VG721" s="37"/>
      <c r="VH721" s="37"/>
      <c r="VI721" s="37"/>
      <c r="VJ721" s="37"/>
      <c r="VK721" s="37"/>
      <c r="VL721" s="37"/>
      <c r="VM721" s="37"/>
      <c r="VN721" s="37"/>
      <c r="VO721" s="37"/>
      <c r="VP721" s="37"/>
      <c r="VQ721" s="37"/>
      <c r="VR721" s="37"/>
      <c r="VS721" s="37"/>
      <c r="VT721" s="37"/>
      <c r="VU721" s="37"/>
      <c r="VV721" s="37"/>
      <c r="VW721" s="37"/>
      <c r="VX721" s="37"/>
      <c r="VY721" s="37"/>
      <c r="VZ721" s="37"/>
      <c r="WA721" s="37"/>
      <c r="WB721" s="37"/>
      <c r="WC721" s="37"/>
      <c r="WD721" s="37"/>
      <c r="WE721" s="37"/>
      <c r="WF721" s="37"/>
      <c r="WG721" s="37"/>
      <c r="WH721" s="37"/>
      <c r="WI721" s="37"/>
      <c r="WJ721" s="37"/>
      <c r="WK721" s="37"/>
      <c r="WL721" s="37"/>
      <c r="WM721" s="37"/>
      <c r="WN721" s="37"/>
      <c r="WO721" s="37"/>
      <c r="WP721" s="37"/>
      <c r="WQ721" s="37"/>
      <c r="WR721" s="37"/>
      <c r="WS721" s="37"/>
      <c r="WT721" s="37"/>
      <c r="WU721" s="37"/>
      <c r="WV721" s="37"/>
      <c r="WW721" s="37"/>
      <c r="WX721" s="37"/>
      <c r="WY721" s="37"/>
      <c r="WZ721" s="37"/>
      <c r="XA721" s="37"/>
      <c r="XB721" s="37"/>
      <c r="XC721" s="37"/>
      <c r="XD721" s="37"/>
      <c r="XE721" s="37"/>
      <c r="XF721" s="37"/>
      <c r="XG721" s="37"/>
      <c r="XH721" s="37"/>
      <c r="XI721" s="37"/>
      <c r="XJ721" s="37"/>
      <c r="XK721" s="37"/>
      <c r="XL721" s="37"/>
      <c r="XM721" s="37"/>
      <c r="XN721" s="37"/>
      <c r="XO721" s="37"/>
      <c r="XP721" s="37"/>
      <c r="XQ721" s="37"/>
      <c r="XR721" s="37"/>
      <c r="XS721" s="37"/>
      <c r="XT721" s="37"/>
      <c r="XU721" s="37"/>
      <c r="XV721" s="37"/>
      <c r="XW721" s="37"/>
      <c r="XX721" s="37"/>
      <c r="XY721" s="37"/>
      <c r="XZ721" s="37"/>
      <c r="YA721" s="37"/>
      <c r="YB721" s="37"/>
      <c r="YC721" s="37"/>
      <c r="YD721" s="37"/>
      <c r="YE721" s="37"/>
      <c r="YF721" s="37"/>
      <c r="YG721" s="37"/>
      <c r="YH721" s="37"/>
      <c r="YI721" s="37"/>
      <c r="YJ721" s="37"/>
      <c r="YK721" s="37"/>
      <c r="YL721" s="37"/>
      <c r="YM721" s="37"/>
      <c r="YN721" s="37"/>
      <c r="YO721" s="37"/>
      <c r="YP721" s="37"/>
      <c r="YQ721" s="37"/>
      <c r="YR721" s="37"/>
      <c r="YS721" s="37"/>
      <c r="YT721" s="37"/>
      <c r="YU721" s="37"/>
      <c r="YV721" s="37"/>
      <c r="YW721" s="37"/>
      <c r="YX721" s="37"/>
      <c r="YY721" s="37"/>
      <c r="YZ721" s="37"/>
      <c r="ZA721" s="37"/>
      <c r="ZB721" s="37"/>
      <c r="ZC721" s="37"/>
      <c r="ZD721" s="37"/>
      <c r="ZE721" s="37"/>
      <c r="ZF721" s="37"/>
      <c r="ZG721" s="37"/>
      <c r="ZH721" s="37"/>
      <c r="ZI721" s="37"/>
      <c r="ZJ721" s="37"/>
      <c r="ZK721" s="37"/>
      <c r="ZL721" s="37"/>
      <c r="ZM721" s="37"/>
      <c r="ZN721" s="37"/>
      <c r="ZO721" s="37"/>
      <c r="ZP721" s="37"/>
      <c r="ZQ721" s="37"/>
      <c r="ZR721" s="37"/>
      <c r="ZS721" s="37"/>
      <c r="ZT721" s="37"/>
      <c r="ZU721" s="37"/>
      <c r="ZV721" s="37"/>
      <c r="ZW721" s="37"/>
      <c r="ZX721" s="37"/>
      <c r="ZY721" s="37"/>
      <c r="ZZ721" s="37"/>
      <c r="AAA721" s="37"/>
      <c r="AAB721" s="37"/>
      <c r="AAC721" s="37"/>
      <c r="AAD721" s="37"/>
      <c r="AAE721" s="37"/>
      <c r="AAF721" s="37"/>
      <c r="AAG721" s="37"/>
      <c r="AAH721" s="37"/>
      <c r="AAI721" s="37"/>
      <c r="AAJ721" s="37"/>
      <c r="AAK721" s="37"/>
      <c r="AAL721" s="37"/>
      <c r="AAM721" s="37"/>
      <c r="AAN721" s="37"/>
      <c r="AAO721" s="37"/>
      <c r="AAP721" s="37"/>
      <c r="AAQ721" s="37"/>
      <c r="AAR721" s="37"/>
      <c r="AAS721" s="37"/>
      <c r="AAT721" s="37"/>
      <c r="AAU721" s="37"/>
      <c r="AAV721" s="37"/>
      <c r="AAW721" s="37"/>
      <c r="AAX721" s="37"/>
      <c r="AAY721" s="37"/>
      <c r="AAZ721" s="37"/>
      <c r="ABA721" s="37"/>
      <c r="ABB721" s="37"/>
      <c r="ABC721" s="37"/>
      <c r="ABD721" s="37"/>
      <c r="ABE721" s="37"/>
      <c r="ABF721" s="37"/>
      <c r="ABG721" s="37"/>
      <c r="ABH721" s="37"/>
      <c r="ABI721" s="37"/>
      <c r="ABJ721" s="37"/>
      <c r="ABK721" s="37"/>
      <c r="ABL721" s="37"/>
      <c r="ABM721" s="37"/>
      <c r="ABN721" s="37"/>
      <c r="ABO721" s="37"/>
      <c r="ABP721" s="37"/>
      <c r="ABQ721" s="37"/>
      <c r="ABR721" s="37"/>
      <c r="ABS721" s="37"/>
      <c r="ABT721" s="37"/>
      <c r="ABU721" s="37"/>
      <c r="ABV721" s="37"/>
      <c r="ABW721" s="37"/>
      <c r="ABX721" s="37"/>
      <c r="ABY721" s="37"/>
      <c r="ABZ721" s="37"/>
      <c r="ACA721" s="37"/>
      <c r="ACB721" s="37"/>
      <c r="ACC721" s="37"/>
      <c r="ACD721" s="37"/>
      <c r="ACE721" s="37"/>
      <c r="ACF721" s="37"/>
      <c r="ACG721" s="37"/>
      <c r="ACH721" s="37"/>
      <c r="ACI721" s="37"/>
      <c r="ACJ721" s="37"/>
      <c r="ACK721" s="37"/>
      <c r="ACL721" s="37"/>
      <c r="ACM721" s="37"/>
      <c r="ACN721" s="37"/>
      <c r="ACO721" s="37"/>
      <c r="ACP721" s="37"/>
      <c r="ACQ721" s="37"/>
      <c r="ACR721" s="37"/>
      <c r="ACS721" s="37"/>
      <c r="ACT721" s="37"/>
      <c r="ACU721" s="37"/>
      <c r="ACV721" s="37"/>
      <c r="ACW721" s="37"/>
      <c r="ACX721" s="37"/>
      <c r="ACY721" s="37"/>
      <c r="ACZ721" s="37"/>
      <c r="ADA721" s="37"/>
      <c r="ADB721" s="37"/>
      <c r="ADC721" s="37"/>
      <c r="ADD721" s="37"/>
      <c r="ADE721" s="37"/>
      <c r="ADF721" s="37"/>
      <c r="ADG721" s="37"/>
      <c r="ADH721" s="37"/>
      <c r="ADI721" s="37"/>
      <c r="ADJ721" s="37"/>
      <c r="ADK721" s="37"/>
      <c r="ADL721" s="37"/>
      <c r="ADM721" s="37"/>
      <c r="ADN721" s="37"/>
      <c r="ADO721" s="37"/>
      <c r="ADP721" s="37"/>
      <c r="ADQ721" s="37"/>
      <c r="ADR721" s="37"/>
      <c r="ADS721" s="37"/>
      <c r="ADT721" s="37"/>
      <c r="ADU721" s="37"/>
      <c r="ADV721" s="37"/>
      <c r="ADW721" s="37"/>
      <c r="ADX721" s="37"/>
      <c r="ADY721" s="37"/>
      <c r="ADZ721" s="37"/>
      <c r="AEA721" s="37"/>
      <c r="AEB721" s="37"/>
      <c r="AEC721" s="37"/>
      <c r="AED721" s="37"/>
      <c r="AEE721" s="37"/>
      <c r="AEF721" s="37"/>
      <c r="AEG721" s="37"/>
      <c r="AEH721" s="37"/>
      <c r="AEI721" s="37"/>
      <c r="AEJ721" s="37"/>
      <c r="AEK721" s="37"/>
      <c r="AEL721" s="37"/>
      <c r="AEM721" s="37"/>
      <c r="AEN721" s="37"/>
      <c r="AEO721" s="37"/>
      <c r="AEP721" s="37"/>
      <c r="AEQ721" s="37"/>
      <c r="AER721" s="37"/>
      <c r="AES721" s="37"/>
      <c r="AET721" s="37"/>
      <c r="AEU721" s="37"/>
      <c r="AEV721" s="37"/>
      <c r="AEW721" s="37"/>
      <c r="AEX721" s="37"/>
      <c r="AEY721" s="37"/>
      <c r="AEZ721" s="37"/>
      <c r="AFA721" s="37"/>
      <c r="AFB721" s="37"/>
      <c r="AFC721" s="37"/>
      <c r="AFD721" s="37"/>
      <c r="AFE721" s="37"/>
      <c r="AFF721" s="37"/>
      <c r="AFG721" s="37"/>
      <c r="AFH721" s="37"/>
      <c r="AFI721" s="37"/>
      <c r="AFJ721" s="37"/>
      <c r="AFK721" s="37"/>
      <c r="AFL721" s="37"/>
      <c r="AFM721" s="37"/>
      <c r="AFN721" s="37"/>
      <c r="AFO721" s="37"/>
      <c r="AFP721" s="37"/>
      <c r="AFQ721" s="37"/>
      <c r="AFR721" s="37"/>
      <c r="AFS721" s="37"/>
      <c r="AFT721" s="37"/>
      <c r="AFU721" s="37"/>
      <c r="AFV721" s="37"/>
      <c r="AFW721" s="37"/>
      <c r="AFX721" s="37"/>
      <c r="AFY721" s="37"/>
      <c r="AFZ721" s="37"/>
      <c r="AGA721" s="37"/>
      <c r="AGB721" s="37"/>
      <c r="AGC721" s="37"/>
      <c r="AGD721" s="37"/>
      <c r="AGE721" s="37"/>
      <c r="AGF721" s="37"/>
      <c r="AGG721" s="37"/>
      <c r="AGH721" s="37"/>
      <c r="AGI721" s="37"/>
      <c r="AGJ721" s="37"/>
      <c r="AGK721" s="37"/>
      <c r="AGL721" s="37"/>
      <c r="AGM721" s="37"/>
      <c r="AGN721" s="37"/>
      <c r="AGO721" s="37"/>
      <c r="AGP721" s="37"/>
      <c r="AGQ721" s="37"/>
      <c r="AGR721" s="37"/>
      <c r="AGS721" s="37"/>
      <c r="AGT721" s="37"/>
      <c r="AGU721" s="37"/>
      <c r="AGV721" s="37"/>
      <c r="AGW721" s="37"/>
      <c r="AGX721" s="37"/>
      <c r="AGY721" s="37"/>
      <c r="AGZ721" s="37"/>
      <c r="AHA721" s="37"/>
      <c r="AHB721" s="37"/>
      <c r="AHC721" s="37"/>
      <c r="AHD721" s="37"/>
      <c r="AHE721" s="37"/>
      <c r="AHF721" s="37"/>
      <c r="AHG721" s="37"/>
      <c r="AHH721" s="37"/>
      <c r="AHI721" s="37"/>
      <c r="AHJ721" s="37"/>
      <c r="AHK721" s="37"/>
      <c r="AHL721" s="37"/>
      <c r="AHM721" s="37"/>
      <c r="AHN721" s="37"/>
      <c r="AHO721" s="37"/>
      <c r="AHP721" s="37"/>
      <c r="AHQ721" s="37"/>
      <c r="AHR721" s="37"/>
      <c r="AHS721" s="37"/>
      <c r="AHT721" s="37"/>
      <c r="AHU721" s="37"/>
      <c r="AHV721" s="37"/>
      <c r="AHW721" s="37"/>
      <c r="AHX721" s="37"/>
      <c r="AHY721" s="37"/>
      <c r="AHZ721" s="37"/>
      <c r="AIA721" s="37"/>
      <c r="AIB721" s="37"/>
      <c r="AIC721" s="37"/>
      <c r="AID721" s="37"/>
      <c r="AIE721" s="37"/>
      <c r="AIF721" s="37"/>
      <c r="AIG721" s="37"/>
      <c r="AIH721" s="37"/>
      <c r="AII721" s="37"/>
      <c r="AIJ721" s="37"/>
      <c r="AIK721" s="37"/>
      <c r="AIL721" s="37"/>
      <c r="AIM721" s="37"/>
      <c r="AIN721" s="37"/>
      <c r="AIO721" s="37"/>
      <c r="AIP721" s="37"/>
      <c r="AIQ721" s="37"/>
      <c r="AIR721" s="37"/>
      <c r="AIS721" s="37"/>
      <c r="AIT721" s="37"/>
      <c r="AIU721" s="37"/>
      <c r="AIV721" s="37"/>
      <c r="AIW721" s="37"/>
      <c r="AIX721" s="37"/>
      <c r="AIY721" s="37"/>
      <c r="AIZ721" s="37"/>
      <c r="AJA721" s="37"/>
      <c r="AJB721" s="37"/>
      <c r="AJC721" s="37"/>
      <c r="AJD721" s="37"/>
      <c r="AJE721" s="37"/>
      <c r="AJF721" s="37"/>
      <c r="AJG721" s="37"/>
      <c r="AJH721" s="37"/>
      <c r="AJI721" s="37"/>
      <c r="AJJ721" s="37"/>
      <c r="AJK721" s="37"/>
      <c r="AJL721" s="37"/>
      <c r="AJM721" s="37"/>
      <c r="AJN721" s="37"/>
      <c r="AJO721" s="37"/>
      <c r="AJP721" s="37"/>
      <c r="AJQ721" s="37"/>
      <c r="AJR721" s="37"/>
      <c r="AJS721" s="37"/>
      <c r="AJT721" s="37"/>
      <c r="AJU721" s="37"/>
      <c r="AJV721" s="37"/>
      <c r="AJW721" s="37"/>
      <c r="AJX721" s="37"/>
      <c r="AJY721" s="37"/>
      <c r="AJZ721" s="37"/>
      <c r="AKA721" s="37"/>
      <c r="AKB721" s="37"/>
      <c r="AKC721" s="37"/>
      <c r="AKD721" s="37"/>
      <c r="AKE721" s="37"/>
      <c r="AKF721" s="37"/>
      <c r="AKG721" s="37"/>
      <c r="AKH721" s="37"/>
      <c r="AKI721" s="37"/>
      <c r="AKJ721" s="37"/>
      <c r="AKK721" s="37"/>
      <c r="AKL721" s="37"/>
      <c r="AKM721" s="37"/>
      <c r="AKN721" s="37"/>
      <c r="AKO721" s="37"/>
      <c r="AKP721" s="37"/>
      <c r="AKQ721" s="37"/>
      <c r="AKR721" s="37"/>
      <c r="AKS721" s="37"/>
      <c r="AKT721" s="37"/>
      <c r="AKU721" s="37"/>
      <c r="AKV721" s="37"/>
      <c r="AKW721" s="37"/>
      <c r="AKX721" s="37"/>
      <c r="AKY721" s="37"/>
      <c r="AKZ721" s="37"/>
      <c r="ALA721" s="37"/>
      <c r="ALB721" s="37"/>
      <c r="ALC721" s="37"/>
      <c r="ALD721" s="37"/>
      <c r="ALE721" s="37"/>
      <c r="ALF721" s="37"/>
      <c r="ALG721" s="37"/>
      <c r="ALH721" s="37"/>
      <c r="ALI721" s="37"/>
      <c r="ALJ721" s="37"/>
      <c r="ALK721" s="37"/>
      <c r="ALL721" s="37"/>
      <c r="ALM721" s="37"/>
      <c r="ALN721" s="37"/>
      <c r="ALO721" s="37"/>
      <c r="ALP721" s="37"/>
      <c r="ALQ721" s="37"/>
      <c r="ALR721" s="37"/>
      <c r="ALS721" s="37"/>
      <c r="ALT721" s="37"/>
      <c r="ALU721" s="37"/>
      <c r="ALV721" s="37"/>
      <c r="ALW721" s="37"/>
      <c r="ALX721" s="37"/>
      <c r="ALY721" s="37"/>
      <c r="ALZ721" s="37"/>
      <c r="AMA721" s="37"/>
      <c r="AMB721" s="37"/>
      <c r="AMC721" s="37"/>
      <c r="AMD721" s="37"/>
      <c r="AME721" s="37"/>
      <c r="AMF721" s="37"/>
      <c r="AMG721" s="37"/>
      <c r="AMH721" s="37"/>
      <c r="AMI721" s="37"/>
      <c r="AMJ721" s="37"/>
      <c r="AMK721" s="37"/>
      <c r="AML721" s="37"/>
      <c r="AMM721" s="37"/>
      <c r="AMN721" s="37"/>
      <c r="AMO721" s="37"/>
      <c r="AMP721" s="37"/>
      <c r="AMQ721" s="37"/>
      <c r="AMR721" s="37"/>
      <c r="AMS721" s="37"/>
      <c r="AMT721" s="37"/>
      <c r="AMU721" s="37"/>
      <c r="AMV721" s="37"/>
      <c r="AMW721" s="37"/>
      <c r="AMX721" s="37"/>
      <c r="AMY721" s="37"/>
      <c r="AMZ721" s="37"/>
      <c r="ANA721" s="37"/>
      <c r="ANB721" s="37"/>
      <c r="ANC721" s="37"/>
      <c r="AND721" s="37"/>
      <c r="ANE721" s="37"/>
      <c r="ANF721" s="37"/>
      <c r="ANG721" s="37"/>
      <c r="ANH721" s="37"/>
      <c r="ANI721" s="37"/>
      <c r="ANJ721" s="37"/>
      <c r="ANK721" s="37"/>
      <c r="ANL721" s="37"/>
      <c r="ANM721" s="37"/>
      <c r="ANN721" s="37"/>
      <c r="ANO721" s="37"/>
      <c r="ANP721" s="37"/>
      <c r="ANQ721" s="37"/>
      <c r="ANR721" s="37"/>
      <c r="ANS721" s="37"/>
      <c r="ANT721" s="37"/>
      <c r="ANU721" s="37"/>
      <c r="ANV721" s="37"/>
      <c r="ANW721" s="37"/>
      <c r="ANX721" s="37"/>
      <c r="ANY721" s="37"/>
      <c r="ANZ721" s="37"/>
      <c r="AOA721" s="37"/>
      <c r="AOB721" s="37"/>
      <c r="AOC721" s="37"/>
      <c r="AOD721" s="37"/>
      <c r="AOE721" s="37"/>
      <c r="AOF721" s="37"/>
      <c r="AOG721" s="37"/>
      <c r="AOH721" s="37"/>
      <c r="AOI721" s="37"/>
      <c r="AOJ721" s="37"/>
      <c r="AOK721" s="37"/>
      <c r="AOL721" s="37"/>
      <c r="AOM721" s="37"/>
      <c r="AON721" s="37"/>
      <c r="AOO721" s="37"/>
      <c r="AOP721" s="37"/>
      <c r="AOQ721" s="37"/>
      <c r="AOR721" s="37"/>
      <c r="AOS721" s="37"/>
      <c r="AOT721" s="37"/>
      <c r="AOU721" s="37"/>
      <c r="AOV721" s="37"/>
      <c r="AOW721" s="37"/>
      <c r="AOX721" s="37"/>
      <c r="AOY721" s="37"/>
      <c r="AOZ721" s="37"/>
      <c r="APA721" s="37"/>
      <c r="APB721" s="37"/>
      <c r="APC721" s="37"/>
      <c r="APD721" s="37"/>
      <c r="APE721" s="37"/>
      <c r="APF721" s="37"/>
      <c r="APG721" s="37"/>
      <c r="APH721" s="37"/>
      <c r="API721" s="37"/>
      <c r="APJ721" s="37"/>
      <c r="APK721" s="37"/>
      <c r="APL721" s="37"/>
      <c r="APM721" s="37"/>
      <c r="APN721" s="37"/>
      <c r="APO721" s="37"/>
      <c r="APP721" s="37"/>
      <c r="APQ721" s="37"/>
      <c r="APR721" s="37"/>
      <c r="APS721" s="37"/>
      <c r="APT721" s="37"/>
      <c r="APU721" s="37"/>
      <c r="APV721" s="37"/>
      <c r="APW721" s="37"/>
      <c r="APX721" s="37"/>
      <c r="APY721" s="37"/>
      <c r="APZ721" s="37"/>
      <c r="AQA721" s="37"/>
      <c r="AQB721" s="37"/>
      <c r="AQC721" s="37"/>
      <c r="AQD721" s="37"/>
      <c r="AQE721" s="37"/>
      <c r="AQF721" s="37"/>
      <c r="AQG721" s="37"/>
      <c r="AQH721" s="37"/>
      <c r="AQI721" s="37"/>
      <c r="AQJ721" s="37"/>
      <c r="AQK721" s="37"/>
      <c r="AQL721" s="37"/>
      <c r="AQM721" s="37"/>
      <c r="AQN721" s="37"/>
      <c r="AQO721" s="37"/>
      <c r="AQP721" s="37"/>
      <c r="AQQ721" s="37"/>
      <c r="AQR721" s="37"/>
      <c r="AQS721" s="37"/>
      <c r="AQT721" s="37"/>
      <c r="AQU721" s="37"/>
      <c r="AQV721" s="37"/>
      <c r="AQW721" s="37"/>
      <c r="AQX721" s="37"/>
      <c r="AQY721" s="37"/>
      <c r="AQZ721" s="37"/>
      <c r="ARA721" s="37"/>
      <c r="ARB721" s="37"/>
      <c r="ARC721" s="37"/>
      <c r="ARD721" s="37"/>
      <c r="ARE721" s="37"/>
      <c r="ARF721" s="37"/>
      <c r="ARG721" s="37"/>
      <c r="ARH721" s="37"/>
      <c r="ARI721" s="37"/>
      <c r="ARJ721" s="37"/>
      <c r="ARK721" s="37"/>
      <c r="ARL721" s="37"/>
      <c r="ARM721" s="37"/>
      <c r="ARN721" s="37"/>
      <c r="ARO721" s="37"/>
      <c r="ARP721" s="37"/>
      <c r="ARQ721" s="37"/>
      <c r="ARR721" s="37"/>
      <c r="ARS721" s="37"/>
      <c r="ART721" s="37"/>
      <c r="ARU721" s="37"/>
      <c r="ARV721" s="37"/>
      <c r="ARW721" s="37"/>
      <c r="ARX721" s="37"/>
      <c r="ARY721" s="37"/>
      <c r="ARZ721" s="37"/>
      <c r="ASA721" s="37"/>
      <c r="ASB721" s="37"/>
      <c r="ASC721" s="37"/>
      <c r="ASD721" s="37"/>
      <c r="ASE721" s="37"/>
      <c r="ASF721" s="37"/>
      <c r="ASG721" s="37"/>
      <c r="ASH721" s="37"/>
      <c r="ASI721" s="37"/>
      <c r="ASJ721" s="37"/>
      <c r="ASK721" s="37"/>
      <c r="ASL721" s="37"/>
      <c r="ASM721" s="37"/>
      <c r="ASN721" s="37"/>
      <c r="ASO721" s="37"/>
      <c r="ASP721" s="37"/>
      <c r="ASQ721" s="37"/>
      <c r="ASR721" s="37"/>
      <c r="ASS721" s="37"/>
      <c r="AST721" s="37"/>
      <c r="ASU721" s="37"/>
      <c r="ASV721" s="37"/>
      <c r="ASW721" s="37"/>
      <c r="ASX721" s="37"/>
      <c r="ASY721" s="37"/>
      <c r="ASZ721" s="37"/>
      <c r="ATA721" s="37"/>
      <c r="ATB721" s="37"/>
      <c r="ATC721" s="37"/>
      <c r="ATD721" s="37"/>
      <c r="ATE721" s="37"/>
      <c r="ATF721" s="37"/>
      <c r="ATG721" s="37"/>
      <c r="ATH721" s="37"/>
      <c r="ATI721" s="37"/>
      <c r="ATJ721" s="37"/>
      <c r="ATK721" s="37"/>
      <c r="ATL721" s="37"/>
      <c r="ATM721" s="37"/>
      <c r="ATN721" s="37"/>
      <c r="ATO721" s="37"/>
      <c r="ATP721" s="37"/>
      <c r="ATQ721" s="37"/>
      <c r="ATR721" s="37"/>
      <c r="ATS721" s="37"/>
      <c r="ATT721" s="37"/>
      <c r="ATU721" s="37"/>
      <c r="ATV721" s="37"/>
      <c r="ATW721" s="37"/>
      <c r="ATX721" s="37"/>
      <c r="ATY721" s="37"/>
      <c r="ATZ721" s="37"/>
      <c r="AUA721" s="37"/>
      <c r="AUB721" s="37"/>
      <c r="AUC721" s="37"/>
      <c r="AUD721" s="37"/>
      <c r="AUE721" s="37"/>
      <c r="AUF721" s="37"/>
      <c r="AUG721" s="37"/>
      <c r="AUH721" s="37"/>
      <c r="AUI721" s="37"/>
      <c r="AUJ721" s="37"/>
      <c r="AUK721" s="37"/>
      <c r="AUL721" s="37"/>
      <c r="AUM721" s="37"/>
      <c r="AUN721" s="37"/>
      <c r="AUO721" s="37"/>
      <c r="AUP721" s="37"/>
      <c r="AUQ721" s="37"/>
      <c r="AUR721" s="37"/>
      <c r="AUS721" s="37"/>
      <c r="AUT721" s="37"/>
      <c r="AUU721" s="37"/>
      <c r="AUV721" s="37"/>
      <c r="AUW721" s="37"/>
      <c r="AUX721" s="37"/>
      <c r="AUY721" s="37"/>
      <c r="AUZ721" s="37"/>
      <c r="AVA721" s="37"/>
      <c r="AVB721" s="37"/>
      <c r="AVC721" s="37"/>
      <c r="AVD721" s="37"/>
      <c r="AVE721" s="37"/>
      <c r="AVF721" s="37"/>
      <c r="AVG721" s="37"/>
      <c r="AVH721" s="37"/>
      <c r="AVI721" s="37"/>
      <c r="AVJ721" s="37"/>
      <c r="AVK721" s="37"/>
      <c r="AVL721" s="37"/>
      <c r="AVM721" s="37"/>
      <c r="AVN721" s="37"/>
      <c r="AVO721" s="37"/>
      <c r="AVP721" s="37"/>
      <c r="AVQ721" s="37"/>
      <c r="AVR721" s="37"/>
      <c r="AVS721" s="37"/>
      <c r="AVT721" s="37"/>
      <c r="AVU721" s="37"/>
      <c r="AVV721" s="37"/>
      <c r="AVW721" s="37"/>
      <c r="AVX721" s="37"/>
      <c r="AVY721" s="37"/>
      <c r="AVZ721" s="37"/>
      <c r="AWA721" s="37"/>
      <c r="AWB721" s="37"/>
      <c r="AWC721" s="37"/>
      <c r="AWD721" s="37"/>
      <c r="AWE721" s="37"/>
      <c r="AWF721" s="37"/>
      <c r="AWG721" s="37"/>
      <c r="AWH721" s="37"/>
      <c r="AWI721" s="37"/>
      <c r="AWJ721" s="37"/>
      <c r="AWK721" s="37"/>
      <c r="AWL721" s="37"/>
      <c r="AWM721" s="37"/>
      <c r="AWN721" s="37"/>
      <c r="AWO721" s="37"/>
      <c r="AWP721" s="37"/>
      <c r="AWQ721" s="37"/>
      <c r="AWR721" s="37"/>
      <c r="AWS721" s="37"/>
      <c r="AWT721" s="37"/>
      <c r="AWU721" s="37"/>
      <c r="AWV721" s="37"/>
      <c r="AWW721" s="37"/>
      <c r="AWX721" s="37"/>
      <c r="AWY721" s="37"/>
      <c r="AWZ721" s="37"/>
      <c r="AXA721" s="37"/>
      <c r="AXB721" s="37"/>
      <c r="AXC721" s="37"/>
      <c r="AXD721" s="37"/>
      <c r="AXE721" s="37"/>
      <c r="AXF721" s="37"/>
      <c r="AXG721" s="37"/>
      <c r="AXH721" s="37"/>
      <c r="AXI721" s="37"/>
      <c r="AXJ721" s="37"/>
      <c r="AXK721" s="37"/>
      <c r="AXL721" s="37"/>
      <c r="AXM721" s="37"/>
      <c r="AXN721" s="37"/>
      <c r="AXO721" s="37"/>
      <c r="AXP721" s="37"/>
      <c r="AXQ721" s="37"/>
      <c r="AXR721" s="37"/>
      <c r="AXS721" s="37"/>
      <c r="AXT721" s="37"/>
      <c r="AXU721" s="37"/>
      <c r="AXV721" s="37"/>
      <c r="AXW721" s="37"/>
      <c r="AXX721" s="37"/>
      <c r="AXY721" s="37"/>
      <c r="AXZ721" s="37"/>
      <c r="AYA721" s="37"/>
      <c r="AYB721" s="37"/>
      <c r="AYC721" s="37"/>
      <c r="AYD721" s="37"/>
      <c r="AYE721" s="37"/>
      <c r="AYF721" s="37"/>
      <c r="AYG721" s="37"/>
      <c r="AYH721" s="37"/>
      <c r="AYI721" s="37"/>
      <c r="AYJ721" s="37"/>
      <c r="AYK721" s="37"/>
      <c r="AYL721" s="37"/>
      <c r="AYM721" s="37"/>
      <c r="AYN721" s="37"/>
      <c r="AYO721" s="37"/>
      <c r="AYP721" s="37"/>
      <c r="AYQ721" s="37"/>
      <c r="AYR721" s="37"/>
      <c r="AYS721" s="37"/>
      <c r="AYT721" s="37"/>
      <c r="AYU721" s="37"/>
      <c r="AYV721" s="37"/>
      <c r="AYW721" s="37"/>
      <c r="AYX721" s="37"/>
      <c r="AYY721" s="37"/>
      <c r="AYZ721" s="37"/>
      <c r="AZA721" s="37"/>
      <c r="AZB721" s="37"/>
      <c r="AZC721" s="37"/>
      <c r="AZD721" s="37"/>
      <c r="AZE721" s="37"/>
      <c r="AZF721" s="37"/>
      <c r="AZG721" s="37"/>
      <c r="AZH721" s="37"/>
      <c r="AZI721" s="37"/>
      <c r="AZJ721" s="37"/>
      <c r="AZK721" s="37"/>
      <c r="AZL721" s="37"/>
      <c r="AZM721" s="37"/>
      <c r="AZN721" s="37"/>
      <c r="AZO721" s="37"/>
      <c r="AZP721" s="37"/>
      <c r="AZQ721" s="37"/>
      <c r="AZR721" s="37"/>
      <c r="AZS721" s="37"/>
      <c r="AZT721" s="37"/>
      <c r="AZU721" s="37"/>
      <c r="AZV721" s="37"/>
      <c r="AZW721" s="37"/>
      <c r="AZX721" s="37"/>
      <c r="AZY721" s="37"/>
      <c r="AZZ721" s="37"/>
      <c r="BAA721" s="37"/>
      <c r="BAB721" s="37"/>
      <c r="BAC721" s="37"/>
      <c r="BAD721" s="37"/>
      <c r="BAE721" s="37"/>
      <c r="BAF721" s="37"/>
      <c r="BAG721" s="37"/>
      <c r="BAH721" s="37"/>
      <c r="BAI721" s="37"/>
      <c r="BAJ721" s="37"/>
      <c r="BAK721" s="37"/>
      <c r="BAL721" s="37"/>
      <c r="BAM721" s="37"/>
      <c r="BAN721" s="37"/>
      <c r="BAO721" s="37"/>
      <c r="BAP721" s="37"/>
      <c r="BAQ721" s="37"/>
      <c r="BAR721" s="37"/>
      <c r="BAS721" s="37"/>
      <c r="BAT721" s="37"/>
      <c r="BAU721" s="37"/>
      <c r="BAV721" s="37"/>
      <c r="BAW721" s="37"/>
      <c r="BAX721" s="37"/>
      <c r="BAY721" s="37"/>
      <c r="BAZ721" s="37"/>
      <c r="BBA721" s="37"/>
      <c r="BBB721" s="37"/>
      <c r="BBC721" s="37"/>
      <c r="BBD721" s="37"/>
      <c r="BBE721" s="37"/>
      <c r="BBF721" s="37"/>
      <c r="BBG721" s="37"/>
      <c r="BBH721" s="37"/>
      <c r="BBI721" s="37"/>
      <c r="BBJ721" s="37"/>
      <c r="BBK721" s="37"/>
      <c r="BBL721" s="37"/>
      <c r="BBM721" s="37"/>
      <c r="BBN721" s="37"/>
      <c r="BBO721" s="37"/>
      <c r="BBP721" s="37"/>
      <c r="BBQ721" s="37"/>
      <c r="BBR721" s="37"/>
      <c r="BBS721" s="37"/>
      <c r="BBT721" s="37"/>
      <c r="BBU721" s="37"/>
      <c r="BBV721" s="37"/>
      <c r="BBW721" s="37"/>
      <c r="BBX721" s="37"/>
      <c r="BBY721" s="37"/>
      <c r="BBZ721" s="37"/>
      <c r="BCA721" s="37"/>
      <c r="BCB721" s="37"/>
      <c r="BCC721" s="37"/>
      <c r="BCD721" s="37"/>
      <c r="BCE721" s="37"/>
      <c r="BCF721" s="37"/>
      <c r="BCG721" s="37"/>
      <c r="BCH721" s="37"/>
      <c r="BCI721" s="37"/>
      <c r="BCJ721" s="37"/>
      <c r="BCK721" s="37"/>
      <c r="BCL721" s="37"/>
      <c r="BCM721" s="37"/>
      <c r="BCN721" s="37"/>
      <c r="BCO721" s="37"/>
      <c r="BCP721" s="37"/>
      <c r="BCQ721" s="37"/>
      <c r="BCR721" s="37"/>
      <c r="BCS721" s="37"/>
      <c r="BCT721" s="37"/>
      <c r="BCU721" s="37"/>
      <c r="BCV721" s="37"/>
      <c r="BCW721" s="37"/>
      <c r="BCX721" s="37"/>
      <c r="BCY721" s="37"/>
      <c r="BCZ721" s="37"/>
      <c r="BDA721" s="37"/>
      <c r="BDB721" s="37"/>
      <c r="BDC721" s="37"/>
      <c r="BDD721" s="37"/>
      <c r="BDE721" s="37"/>
      <c r="BDF721" s="37"/>
      <c r="BDG721" s="37"/>
      <c r="BDH721" s="37"/>
      <c r="BDI721" s="37"/>
      <c r="BDJ721" s="37"/>
      <c r="BDK721" s="37"/>
      <c r="BDL721" s="37"/>
      <c r="BDM721" s="37"/>
      <c r="BDN721" s="37"/>
      <c r="BDO721" s="37"/>
      <c r="BDP721" s="37"/>
      <c r="BDQ721" s="37"/>
      <c r="BDR721" s="37"/>
      <c r="BDS721" s="37"/>
      <c r="BDT721" s="37"/>
      <c r="BDU721" s="37"/>
      <c r="BDV721" s="37"/>
      <c r="BDW721" s="37"/>
      <c r="BDX721" s="37"/>
      <c r="BDY721" s="37"/>
      <c r="BDZ721" s="37"/>
      <c r="BEA721" s="37"/>
      <c r="BEB721" s="37"/>
      <c r="BEC721" s="37"/>
      <c r="BED721" s="37"/>
      <c r="BEE721" s="37"/>
      <c r="BEF721" s="37"/>
      <c r="BEG721" s="37"/>
      <c r="BEH721" s="37"/>
      <c r="BEI721" s="37"/>
      <c r="BEJ721" s="37"/>
      <c r="BEK721" s="37"/>
      <c r="BEL721" s="37"/>
      <c r="BEM721" s="37"/>
      <c r="BEN721" s="37"/>
      <c r="BEO721" s="37"/>
      <c r="BEP721" s="37"/>
      <c r="BEQ721" s="37"/>
      <c r="BER721" s="37"/>
      <c r="BES721" s="37"/>
      <c r="BET721" s="37"/>
      <c r="BEU721" s="37"/>
      <c r="BEV721" s="37"/>
      <c r="BEW721" s="37"/>
      <c r="BEX721" s="37"/>
      <c r="BEY721" s="37"/>
      <c r="BEZ721" s="37"/>
      <c r="BFA721" s="37"/>
      <c r="BFB721" s="37"/>
      <c r="BFC721" s="37"/>
      <c r="BFD721" s="37"/>
      <c r="BFE721" s="37"/>
      <c r="BFF721" s="37"/>
      <c r="BFG721" s="37"/>
      <c r="BFH721" s="37"/>
      <c r="BFI721" s="37"/>
      <c r="BFJ721" s="37"/>
      <c r="BFK721" s="37"/>
      <c r="BFL721" s="37"/>
      <c r="BFM721" s="37"/>
      <c r="BFN721" s="37"/>
      <c r="BFO721" s="37"/>
      <c r="BFP721" s="37"/>
      <c r="BFQ721" s="37"/>
      <c r="BFR721" s="37"/>
      <c r="BFS721" s="37"/>
      <c r="BFT721" s="37"/>
      <c r="BFU721" s="37"/>
      <c r="BFV721" s="37"/>
      <c r="BFW721" s="37"/>
      <c r="BFX721" s="37"/>
      <c r="BFY721" s="37"/>
      <c r="BFZ721" s="37"/>
      <c r="BGA721" s="37"/>
      <c r="BGB721" s="37"/>
      <c r="BGC721" s="37"/>
      <c r="BGD721" s="37"/>
      <c r="BGE721" s="37"/>
      <c r="BGF721" s="37"/>
      <c r="BGG721" s="37"/>
      <c r="BGH721" s="37"/>
      <c r="BGI721" s="37"/>
      <c r="BGJ721" s="37"/>
      <c r="BGK721" s="37"/>
      <c r="BGL721" s="37"/>
      <c r="BGM721" s="37"/>
      <c r="BGN721" s="37"/>
      <c r="BGO721" s="37"/>
      <c r="BGP721" s="37"/>
      <c r="BGQ721" s="37"/>
      <c r="BGR721" s="37"/>
      <c r="BGS721" s="37"/>
      <c r="BGT721" s="37"/>
      <c r="BGU721" s="37"/>
      <c r="BGV721" s="37"/>
      <c r="BGW721" s="37"/>
      <c r="BGX721" s="37"/>
      <c r="BGY721" s="37"/>
      <c r="BGZ721" s="37"/>
      <c r="BHA721" s="37"/>
      <c r="BHB721" s="37"/>
      <c r="BHC721" s="37"/>
      <c r="BHD721" s="37"/>
      <c r="BHE721" s="37"/>
      <c r="BHF721" s="37"/>
      <c r="BHG721" s="37"/>
      <c r="BHH721" s="37"/>
      <c r="BHI721" s="37"/>
      <c r="BHJ721" s="37"/>
      <c r="BHK721" s="37"/>
      <c r="BHL721" s="37"/>
      <c r="BHM721" s="37"/>
      <c r="BHN721" s="37"/>
      <c r="BHO721" s="37"/>
      <c r="BHP721" s="37"/>
      <c r="BHQ721" s="37"/>
      <c r="BHR721" s="37"/>
      <c r="BHS721" s="37"/>
      <c r="BHT721" s="37"/>
      <c r="BHU721" s="37"/>
      <c r="BHV721" s="37"/>
      <c r="BHW721" s="37"/>
      <c r="BHX721" s="37"/>
      <c r="BHY721" s="37"/>
      <c r="BHZ721" s="37"/>
      <c r="BIA721" s="37"/>
      <c r="BIB721" s="37"/>
      <c r="BIC721" s="37"/>
      <c r="BID721" s="37"/>
      <c r="BIE721" s="37"/>
      <c r="BIF721" s="37"/>
      <c r="BIG721" s="37"/>
      <c r="BIH721" s="37"/>
      <c r="BII721" s="37"/>
      <c r="BIJ721" s="37"/>
      <c r="BIK721" s="37"/>
      <c r="BIL721" s="37"/>
      <c r="BIM721" s="37"/>
      <c r="BIN721" s="37"/>
      <c r="BIO721" s="37"/>
      <c r="BIP721" s="37"/>
      <c r="BIQ721" s="37"/>
      <c r="BIR721" s="37"/>
      <c r="BIS721" s="37"/>
      <c r="BIT721" s="37"/>
      <c r="BIU721" s="37"/>
      <c r="BIV721" s="37"/>
      <c r="BIW721" s="37"/>
      <c r="BIX721" s="37"/>
      <c r="BIY721" s="37"/>
      <c r="BIZ721" s="37"/>
      <c r="BJA721" s="37"/>
      <c r="BJB721" s="37"/>
      <c r="BJC721" s="37"/>
      <c r="BJD721" s="37"/>
      <c r="BJE721" s="37"/>
      <c r="BJF721" s="37"/>
      <c r="BJG721" s="37"/>
      <c r="BJH721" s="37"/>
      <c r="BJI721" s="37"/>
      <c r="BJJ721" s="37"/>
      <c r="BJK721" s="37"/>
      <c r="BJL721" s="37"/>
      <c r="BJM721" s="37"/>
      <c r="BJN721" s="37"/>
      <c r="BJO721" s="37"/>
      <c r="BJP721" s="37"/>
      <c r="BJQ721" s="37"/>
      <c r="BJR721" s="37"/>
      <c r="BJS721" s="37"/>
      <c r="BJT721" s="37"/>
      <c r="BJU721" s="37"/>
      <c r="BJV721" s="37"/>
      <c r="BJW721" s="37"/>
      <c r="BJX721" s="37"/>
      <c r="BJY721" s="37"/>
      <c r="BJZ721" s="37"/>
      <c r="BKA721" s="37"/>
      <c r="BKB721" s="37"/>
      <c r="BKC721" s="37"/>
      <c r="BKD721" s="37"/>
      <c r="BKE721" s="37"/>
      <c r="BKF721" s="37"/>
      <c r="BKG721" s="37"/>
      <c r="BKH721" s="37"/>
      <c r="BKI721" s="37"/>
      <c r="BKJ721" s="37"/>
      <c r="BKK721" s="37"/>
      <c r="BKL721" s="37"/>
      <c r="BKM721" s="37"/>
      <c r="BKN721" s="37"/>
      <c r="BKO721" s="37"/>
      <c r="BKP721" s="37"/>
      <c r="BKQ721" s="37"/>
      <c r="BKR721" s="37"/>
      <c r="BKS721" s="37"/>
      <c r="BKT721" s="37"/>
      <c r="BKU721" s="37"/>
      <c r="BKV721" s="37"/>
      <c r="BKW721" s="37"/>
      <c r="BKX721" s="37"/>
      <c r="BKY721" s="37"/>
      <c r="BKZ721" s="37"/>
      <c r="BLA721" s="37"/>
      <c r="BLB721" s="37"/>
      <c r="BLC721" s="37"/>
      <c r="BLD721" s="37"/>
      <c r="BLE721" s="37"/>
      <c r="BLF721" s="37"/>
      <c r="BLG721" s="37"/>
      <c r="BLH721" s="37"/>
      <c r="BLI721" s="37"/>
      <c r="BLJ721" s="37"/>
      <c r="BLK721" s="37"/>
      <c r="BLL721" s="37"/>
      <c r="BLM721" s="37"/>
      <c r="BLN721" s="37"/>
      <c r="BLO721" s="37"/>
      <c r="BLP721" s="37"/>
      <c r="BLQ721" s="37"/>
      <c r="BLR721" s="37"/>
      <c r="BLS721" s="37"/>
      <c r="BLT721" s="37"/>
      <c r="BLU721" s="37"/>
      <c r="BLV721" s="37"/>
      <c r="BLW721" s="37"/>
      <c r="BLX721" s="37"/>
      <c r="BLY721" s="37"/>
      <c r="BLZ721" s="37"/>
      <c r="BMA721" s="37"/>
      <c r="BMB721" s="37"/>
      <c r="BMC721" s="37"/>
      <c r="BMD721" s="37"/>
      <c r="BME721" s="37"/>
      <c r="BMF721" s="37"/>
      <c r="BMG721" s="37"/>
      <c r="BMH721" s="37"/>
      <c r="BMI721" s="37"/>
      <c r="BMJ721" s="37"/>
      <c r="BMK721" s="37"/>
      <c r="BML721" s="37"/>
      <c r="BMM721" s="37"/>
      <c r="BMN721" s="37"/>
      <c r="BMO721" s="37"/>
      <c r="BMP721" s="37"/>
      <c r="BMQ721" s="37"/>
      <c r="BMR721" s="37"/>
      <c r="BMS721" s="37"/>
      <c r="BMT721" s="37"/>
      <c r="BMU721" s="37"/>
      <c r="BMV721" s="37"/>
      <c r="BMW721" s="37"/>
      <c r="BMX721" s="37"/>
      <c r="BMY721" s="37"/>
      <c r="BMZ721" s="37"/>
      <c r="BNA721" s="37"/>
      <c r="BNB721" s="37"/>
      <c r="BNC721" s="37"/>
      <c r="BND721" s="37"/>
      <c r="BNE721" s="37"/>
      <c r="BNF721" s="37"/>
      <c r="BNG721" s="37"/>
      <c r="BNH721" s="37"/>
      <c r="BNI721" s="37"/>
      <c r="BNJ721" s="37"/>
      <c r="BNK721" s="37"/>
      <c r="BNL721" s="37"/>
      <c r="BNM721" s="37"/>
      <c r="BNN721" s="37"/>
      <c r="BNO721" s="37"/>
      <c r="BNP721" s="37"/>
      <c r="BNQ721" s="37"/>
      <c r="BNR721" s="37"/>
      <c r="BNS721" s="37"/>
      <c r="BNT721" s="37"/>
      <c r="BNU721" s="37"/>
      <c r="BNV721" s="37"/>
      <c r="BNW721" s="37"/>
      <c r="BNX721" s="37"/>
      <c r="BNY721" s="37"/>
      <c r="BNZ721" s="37"/>
      <c r="BOA721" s="37"/>
      <c r="BOB721" s="37"/>
      <c r="BOC721" s="37"/>
      <c r="BOD721" s="37"/>
      <c r="BOE721" s="37"/>
      <c r="BOF721" s="37"/>
      <c r="BOG721" s="37"/>
      <c r="BOH721" s="37"/>
      <c r="BOI721" s="37"/>
      <c r="BOJ721" s="37"/>
      <c r="BOK721" s="37"/>
      <c r="BOL721" s="37"/>
      <c r="BOM721" s="37"/>
      <c r="BON721" s="37"/>
      <c r="BOO721" s="37"/>
      <c r="BOP721" s="37"/>
      <c r="BOQ721" s="37"/>
      <c r="BOR721" s="37"/>
      <c r="BOS721" s="37"/>
      <c r="BOT721" s="37"/>
      <c r="BOU721" s="37"/>
      <c r="BOV721" s="37"/>
      <c r="BOW721" s="37"/>
      <c r="BOX721" s="37"/>
      <c r="BOY721" s="37"/>
      <c r="BOZ721" s="37"/>
      <c r="BPA721" s="37"/>
      <c r="BPB721" s="37"/>
      <c r="BPC721" s="37"/>
      <c r="BPD721" s="37"/>
      <c r="BPE721" s="37"/>
      <c r="BPF721" s="37"/>
      <c r="BPG721" s="37"/>
      <c r="BPH721" s="37"/>
      <c r="BPI721" s="37"/>
      <c r="BPJ721" s="37"/>
      <c r="BPK721" s="37"/>
      <c r="BPL721" s="37"/>
      <c r="BPM721" s="37"/>
      <c r="BPN721" s="37"/>
      <c r="BPO721" s="37"/>
      <c r="BPP721" s="37"/>
      <c r="BPQ721" s="37"/>
      <c r="BPR721" s="37"/>
      <c r="BPS721" s="37"/>
      <c r="BPT721" s="37"/>
      <c r="BPU721" s="37"/>
      <c r="BPV721" s="37"/>
      <c r="BPW721" s="37"/>
      <c r="BPX721" s="37"/>
      <c r="BPY721" s="37"/>
      <c r="BPZ721" s="37"/>
      <c r="BQA721" s="37"/>
      <c r="BQB721" s="37"/>
      <c r="BQC721" s="37"/>
      <c r="BQD721" s="37"/>
      <c r="BQE721" s="37"/>
      <c r="BQF721" s="37"/>
      <c r="BQG721" s="37"/>
      <c r="BQH721" s="37"/>
      <c r="BQI721" s="37"/>
      <c r="BQJ721" s="37"/>
      <c r="BQK721" s="37"/>
      <c r="BQL721" s="37"/>
      <c r="BQM721" s="37"/>
      <c r="BQN721" s="37"/>
      <c r="BQO721" s="37"/>
      <c r="BQP721" s="37"/>
      <c r="BQQ721" s="37"/>
      <c r="BQR721" s="37"/>
      <c r="BQS721" s="37"/>
      <c r="BQT721" s="37"/>
      <c r="BQU721" s="37"/>
      <c r="BQV721" s="37"/>
      <c r="BQW721" s="37"/>
      <c r="BQX721" s="37"/>
      <c r="BQY721" s="37"/>
      <c r="BQZ721" s="37"/>
      <c r="BRA721" s="37"/>
      <c r="BRB721" s="37"/>
      <c r="BRC721" s="37"/>
      <c r="BRD721" s="37"/>
      <c r="BRE721" s="37"/>
      <c r="BRF721" s="37"/>
      <c r="BRG721" s="37"/>
      <c r="BRH721" s="37"/>
      <c r="BRI721" s="37"/>
      <c r="BRJ721" s="37"/>
      <c r="BRK721" s="37"/>
      <c r="BRL721" s="37"/>
      <c r="BRM721" s="37"/>
      <c r="BRN721" s="37"/>
      <c r="BRO721" s="37"/>
      <c r="BRP721" s="37"/>
      <c r="BRQ721" s="37"/>
      <c r="BRR721" s="37"/>
      <c r="BRS721" s="37"/>
      <c r="BRT721" s="37"/>
      <c r="BRU721" s="37"/>
      <c r="BRV721" s="37"/>
      <c r="BRW721" s="37"/>
      <c r="BRX721" s="37"/>
      <c r="BRY721" s="37"/>
      <c r="BRZ721" s="37"/>
      <c r="BSA721" s="37"/>
      <c r="BSB721" s="37"/>
      <c r="BSC721" s="37"/>
      <c r="BSD721" s="37"/>
      <c r="BSE721" s="37"/>
      <c r="BSF721" s="37"/>
      <c r="BSG721" s="37"/>
      <c r="BSH721" s="37"/>
      <c r="BSI721" s="37"/>
      <c r="BSJ721" s="37"/>
      <c r="BSK721" s="37"/>
      <c r="BSL721" s="37"/>
      <c r="BSM721" s="37"/>
      <c r="BSN721" s="37"/>
      <c r="BSO721" s="37"/>
      <c r="BSP721" s="37"/>
      <c r="BSQ721" s="37"/>
      <c r="BSR721" s="37"/>
      <c r="BSS721" s="37"/>
      <c r="BST721" s="37"/>
      <c r="BSU721" s="37"/>
      <c r="BSV721" s="37"/>
      <c r="BSW721" s="37"/>
      <c r="BSX721" s="37"/>
      <c r="BSY721" s="37"/>
      <c r="BSZ721" s="37"/>
      <c r="BTA721" s="37"/>
      <c r="BTB721" s="37"/>
      <c r="BTC721" s="37"/>
      <c r="BTD721" s="37"/>
      <c r="BTE721" s="37"/>
      <c r="BTF721" s="37"/>
      <c r="BTG721" s="37"/>
      <c r="BTH721" s="37"/>
      <c r="BTI721" s="37"/>
      <c r="BTJ721" s="37"/>
      <c r="BTK721" s="37"/>
      <c r="BTL721" s="37"/>
      <c r="BTM721" s="37"/>
      <c r="BTN721" s="37"/>
      <c r="BTO721" s="37"/>
      <c r="BTP721" s="37"/>
      <c r="BTQ721" s="37"/>
      <c r="BTR721" s="37"/>
      <c r="BTS721" s="37"/>
      <c r="BTT721" s="37"/>
      <c r="BTU721" s="37"/>
      <c r="BTV721" s="37"/>
      <c r="BTW721" s="37"/>
      <c r="BTX721" s="37"/>
      <c r="BTY721" s="37"/>
      <c r="BTZ721" s="37"/>
      <c r="BUA721" s="37"/>
      <c r="BUB721" s="37"/>
      <c r="BUC721" s="37"/>
      <c r="BUD721" s="37"/>
      <c r="BUE721" s="37"/>
      <c r="BUF721" s="37"/>
      <c r="BUG721" s="37"/>
      <c r="BUH721" s="37"/>
      <c r="BUI721" s="37"/>
      <c r="BUJ721" s="37"/>
      <c r="BUK721" s="37"/>
      <c r="BUL721" s="37"/>
      <c r="BUM721" s="37"/>
      <c r="BUN721" s="37"/>
      <c r="BUO721" s="37"/>
      <c r="BUP721" s="37"/>
      <c r="BUQ721" s="37"/>
      <c r="BUR721" s="37"/>
      <c r="BUS721" s="37"/>
      <c r="BUT721" s="37"/>
      <c r="BUU721" s="37"/>
      <c r="BUV721" s="37"/>
      <c r="BUW721" s="37"/>
      <c r="BUX721" s="37"/>
      <c r="BUY721" s="37"/>
      <c r="BUZ721" s="37"/>
      <c r="BVA721" s="37"/>
      <c r="BVB721" s="37"/>
      <c r="BVC721" s="37"/>
      <c r="BVD721" s="37"/>
      <c r="BVE721" s="37"/>
      <c r="BVF721" s="37"/>
      <c r="BVG721" s="37"/>
      <c r="BVH721" s="37"/>
      <c r="BVI721" s="37"/>
      <c r="BVJ721" s="37"/>
      <c r="BVK721" s="37"/>
      <c r="BVL721" s="37"/>
      <c r="BVM721" s="37"/>
      <c r="BVN721" s="37"/>
      <c r="BVO721" s="37"/>
      <c r="BVP721" s="37"/>
      <c r="BVQ721" s="37"/>
      <c r="BVR721" s="37"/>
      <c r="BVS721" s="37"/>
      <c r="BVT721" s="37"/>
      <c r="BVU721" s="37"/>
      <c r="BVV721" s="37"/>
      <c r="BVW721" s="37"/>
      <c r="BVX721" s="37"/>
      <c r="BVY721" s="37"/>
      <c r="BVZ721" s="37"/>
      <c r="BWA721" s="37"/>
      <c r="BWB721" s="37"/>
      <c r="BWC721" s="37"/>
      <c r="BWD721" s="37"/>
      <c r="BWE721" s="37"/>
      <c r="BWF721" s="37"/>
      <c r="BWG721" s="37"/>
      <c r="BWH721" s="37"/>
      <c r="BWI721" s="37"/>
      <c r="BWJ721" s="37"/>
      <c r="BWK721" s="37"/>
      <c r="BWL721" s="37"/>
      <c r="BWM721" s="37"/>
      <c r="BWN721" s="37"/>
      <c r="BWO721" s="37"/>
      <c r="BWP721" s="37"/>
      <c r="BWQ721" s="37"/>
      <c r="BWR721" s="37"/>
      <c r="BWS721" s="37"/>
      <c r="BWT721" s="37"/>
      <c r="BWU721" s="37"/>
      <c r="BWV721" s="37"/>
      <c r="BWW721" s="37"/>
      <c r="BWX721" s="37"/>
      <c r="BWY721" s="37"/>
      <c r="BWZ721" s="37"/>
      <c r="BXA721" s="37"/>
      <c r="BXB721" s="37"/>
      <c r="BXC721" s="37"/>
      <c r="BXD721" s="37"/>
      <c r="BXE721" s="37"/>
      <c r="BXF721" s="37"/>
      <c r="BXG721" s="37"/>
      <c r="BXH721" s="37"/>
      <c r="BXI721" s="37"/>
      <c r="BXJ721" s="37"/>
      <c r="BXK721" s="37"/>
      <c r="BXL721" s="37"/>
      <c r="BXM721" s="37"/>
      <c r="BXN721" s="37"/>
      <c r="BXO721" s="37"/>
      <c r="BXP721" s="37"/>
      <c r="BXQ721" s="37"/>
      <c r="BXR721" s="37"/>
      <c r="BXS721" s="37"/>
      <c r="BXT721" s="37"/>
      <c r="BXU721" s="37"/>
      <c r="BXV721" s="37"/>
      <c r="BXW721" s="37"/>
      <c r="BXX721" s="37"/>
      <c r="BXY721" s="37"/>
      <c r="BXZ721" s="37"/>
      <c r="BYA721" s="37"/>
      <c r="BYB721" s="37"/>
      <c r="BYC721" s="37"/>
      <c r="BYD721" s="37"/>
      <c r="BYE721" s="37"/>
      <c r="BYF721" s="37"/>
      <c r="BYG721" s="37"/>
      <c r="BYH721" s="37"/>
      <c r="BYI721" s="37"/>
      <c r="BYJ721" s="37"/>
      <c r="BYK721" s="37"/>
      <c r="BYL721" s="37"/>
      <c r="BYM721" s="37"/>
      <c r="BYN721" s="37"/>
      <c r="BYO721" s="37"/>
      <c r="BYP721" s="37"/>
      <c r="BYQ721" s="37"/>
      <c r="BYR721" s="37"/>
      <c r="BYS721" s="37"/>
      <c r="BYT721" s="37"/>
      <c r="BYU721" s="37"/>
      <c r="BYV721" s="37"/>
      <c r="BYW721" s="37"/>
      <c r="BYX721" s="37"/>
      <c r="BYY721" s="37"/>
      <c r="BYZ721" s="37"/>
      <c r="BZA721" s="37"/>
      <c r="BZB721" s="37"/>
      <c r="BZC721" s="37"/>
      <c r="BZD721" s="37"/>
      <c r="BZE721" s="37"/>
      <c r="BZF721" s="37"/>
      <c r="BZG721" s="37"/>
      <c r="BZH721" s="37"/>
      <c r="BZI721" s="37"/>
      <c r="BZJ721" s="37"/>
      <c r="BZK721" s="37"/>
      <c r="BZL721" s="37"/>
      <c r="BZM721" s="37"/>
      <c r="BZN721" s="37"/>
      <c r="BZO721" s="37"/>
      <c r="BZP721" s="37"/>
      <c r="BZQ721" s="37"/>
      <c r="BZR721" s="37"/>
      <c r="BZS721" s="37"/>
      <c r="BZT721" s="37"/>
      <c r="BZU721" s="37"/>
      <c r="BZV721" s="37"/>
      <c r="BZW721" s="37"/>
      <c r="BZX721" s="37"/>
      <c r="BZY721" s="37"/>
      <c r="BZZ721" s="37"/>
      <c r="CAA721" s="37"/>
      <c r="CAB721" s="37"/>
      <c r="CAC721" s="37"/>
      <c r="CAD721" s="37"/>
      <c r="CAE721" s="37"/>
      <c r="CAF721" s="37"/>
      <c r="CAG721" s="37"/>
      <c r="CAH721" s="37"/>
      <c r="CAI721" s="37"/>
      <c r="CAJ721" s="37"/>
      <c r="CAK721" s="37"/>
      <c r="CAL721" s="37"/>
      <c r="CAM721" s="37"/>
      <c r="CAN721" s="37"/>
      <c r="CAO721" s="37"/>
      <c r="CAP721" s="37"/>
      <c r="CAQ721" s="37"/>
      <c r="CAR721" s="37"/>
      <c r="CAS721" s="37"/>
      <c r="CAT721" s="37"/>
      <c r="CAU721" s="37"/>
      <c r="CAV721" s="37"/>
      <c r="CAW721" s="37"/>
      <c r="CAX721" s="37"/>
      <c r="CAY721" s="37"/>
      <c r="CAZ721" s="37"/>
      <c r="CBA721" s="37"/>
      <c r="CBB721" s="37"/>
      <c r="CBC721" s="37"/>
      <c r="CBD721" s="37"/>
      <c r="CBE721" s="37"/>
      <c r="CBF721" s="37"/>
      <c r="CBG721" s="37"/>
      <c r="CBH721" s="37"/>
      <c r="CBI721" s="37"/>
      <c r="CBJ721" s="37"/>
      <c r="CBK721" s="37"/>
      <c r="CBL721" s="37"/>
      <c r="CBM721" s="37"/>
      <c r="CBN721" s="37"/>
      <c r="CBO721" s="37"/>
      <c r="CBP721" s="37"/>
      <c r="CBQ721" s="37"/>
      <c r="CBR721" s="37"/>
      <c r="CBS721" s="37"/>
      <c r="CBT721" s="37"/>
      <c r="CBU721" s="37"/>
      <c r="CBV721" s="37"/>
      <c r="CBW721" s="37"/>
      <c r="CBX721" s="37"/>
      <c r="CBY721" s="37"/>
      <c r="CBZ721" s="37"/>
      <c r="CCA721" s="37"/>
      <c r="CCB721" s="37"/>
      <c r="CCC721" s="37"/>
      <c r="CCD721" s="37"/>
      <c r="CCE721" s="37"/>
      <c r="CCF721" s="37"/>
      <c r="CCG721" s="37"/>
      <c r="CCH721" s="37"/>
      <c r="CCI721" s="37"/>
      <c r="CCJ721" s="37"/>
      <c r="CCK721" s="37"/>
      <c r="CCL721" s="37"/>
      <c r="CCM721" s="37"/>
      <c r="CCN721" s="37"/>
      <c r="CCO721" s="37"/>
      <c r="CCP721" s="37"/>
      <c r="CCQ721" s="37"/>
      <c r="CCR721" s="37"/>
      <c r="CCS721" s="37"/>
      <c r="CCT721" s="37"/>
      <c r="CCU721" s="37"/>
      <c r="CCV721" s="37"/>
      <c r="CCW721" s="37"/>
      <c r="CCX721" s="37"/>
      <c r="CCY721" s="37"/>
      <c r="CCZ721" s="37"/>
      <c r="CDA721" s="37"/>
      <c r="CDB721" s="37"/>
      <c r="CDC721" s="37"/>
      <c r="CDD721" s="37"/>
      <c r="CDE721" s="37"/>
      <c r="CDF721" s="37"/>
      <c r="CDG721" s="37"/>
      <c r="CDH721" s="37"/>
      <c r="CDI721" s="37"/>
      <c r="CDJ721" s="37"/>
      <c r="CDK721" s="37"/>
      <c r="CDL721" s="37"/>
      <c r="CDM721" s="37"/>
      <c r="CDN721" s="37"/>
      <c r="CDO721" s="37"/>
      <c r="CDP721" s="37"/>
      <c r="CDQ721" s="37"/>
      <c r="CDR721" s="37"/>
      <c r="CDS721" s="37"/>
      <c r="CDT721" s="37"/>
      <c r="CDU721" s="37"/>
      <c r="CDV721" s="37"/>
      <c r="CDW721" s="37"/>
      <c r="CDX721" s="37"/>
      <c r="CDY721" s="37"/>
      <c r="CDZ721" s="37"/>
      <c r="CEA721" s="37"/>
      <c r="CEB721" s="37"/>
      <c r="CEC721" s="37"/>
      <c r="CED721" s="37"/>
      <c r="CEE721" s="37"/>
      <c r="CEF721" s="37"/>
      <c r="CEG721" s="37"/>
      <c r="CEH721" s="37"/>
      <c r="CEI721" s="37"/>
      <c r="CEJ721" s="37"/>
      <c r="CEK721" s="37"/>
      <c r="CEL721" s="37"/>
      <c r="CEM721" s="37"/>
      <c r="CEN721" s="37"/>
      <c r="CEO721" s="37"/>
      <c r="CEP721" s="37"/>
      <c r="CEQ721" s="37"/>
      <c r="CER721" s="37"/>
      <c r="CES721" s="37"/>
      <c r="CET721" s="37"/>
      <c r="CEU721" s="37"/>
      <c r="CEV721" s="37"/>
      <c r="CEW721" s="37"/>
      <c r="CEX721" s="37"/>
      <c r="CEY721" s="37"/>
      <c r="CEZ721" s="37"/>
      <c r="CFA721" s="37"/>
      <c r="CFB721" s="37"/>
      <c r="CFC721" s="37"/>
      <c r="CFD721" s="37"/>
      <c r="CFE721" s="37"/>
      <c r="CFF721" s="37"/>
      <c r="CFG721" s="37"/>
      <c r="CFH721" s="37"/>
      <c r="CFI721" s="37"/>
      <c r="CFJ721" s="37"/>
      <c r="CFK721" s="37"/>
      <c r="CFL721" s="37"/>
      <c r="CFM721" s="37"/>
      <c r="CFN721" s="37"/>
      <c r="CFO721" s="37"/>
      <c r="CFP721" s="37"/>
      <c r="CFQ721" s="37"/>
      <c r="CFR721" s="37"/>
      <c r="CFS721" s="37"/>
      <c r="CFT721" s="37"/>
      <c r="CFU721" s="37"/>
      <c r="CFV721" s="37"/>
      <c r="CFW721" s="37"/>
      <c r="CFX721" s="37"/>
      <c r="CFY721" s="37"/>
      <c r="CFZ721" s="37"/>
      <c r="CGA721" s="37"/>
      <c r="CGB721" s="37"/>
      <c r="CGC721" s="37"/>
      <c r="CGD721" s="37"/>
      <c r="CGE721" s="37"/>
      <c r="CGF721" s="37"/>
      <c r="CGG721" s="37"/>
      <c r="CGH721" s="37"/>
      <c r="CGI721" s="37"/>
      <c r="CGJ721" s="37"/>
      <c r="CGK721" s="37"/>
      <c r="CGL721" s="37"/>
      <c r="CGM721" s="37"/>
      <c r="CGN721" s="37"/>
      <c r="CGO721" s="37"/>
      <c r="CGP721" s="37"/>
      <c r="CGQ721" s="37"/>
      <c r="CGR721" s="37"/>
      <c r="CGS721" s="37"/>
      <c r="CGT721" s="37"/>
      <c r="CGU721" s="37"/>
      <c r="CGV721" s="37"/>
      <c r="CGW721" s="37"/>
      <c r="CGX721" s="37"/>
      <c r="CGY721" s="37"/>
      <c r="CGZ721" s="37"/>
      <c r="CHA721" s="37"/>
      <c r="CHB721" s="37"/>
      <c r="CHC721" s="37"/>
      <c r="CHD721" s="37"/>
      <c r="CHE721" s="37"/>
      <c r="CHF721" s="37"/>
      <c r="CHG721" s="37"/>
      <c r="CHH721" s="37"/>
      <c r="CHI721" s="37"/>
      <c r="CHJ721" s="37"/>
      <c r="CHK721" s="37"/>
      <c r="CHL721" s="37"/>
      <c r="CHM721" s="37"/>
      <c r="CHN721" s="37"/>
      <c r="CHO721" s="37"/>
      <c r="CHP721" s="37"/>
      <c r="CHQ721" s="37"/>
      <c r="CHR721" s="37"/>
      <c r="CHS721" s="37"/>
      <c r="CHT721" s="37"/>
      <c r="CHU721" s="37"/>
      <c r="CHV721" s="37"/>
      <c r="CHW721" s="37"/>
      <c r="CHX721" s="37"/>
      <c r="CHY721" s="37"/>
      <c r="CHZ721" s="37"/>
      <c r="CIA721" s="37"/>
      <c r="CIB721" s="37"/>
      <c r="CIC721" s="37"/>
      <c r="CID721" s="37"/>
      <c r="CIE721" s="37"/>
      <c r="CIF721" s="37"/>
      <c r="CIG721" s="37"/>
      <c r="CIH721" s="37"/>
      <c r="CII721" s="37"/>
      <c r="CIJ721" s="37"/>
      <c r="CIK721" s="37"/>
      <c r="CIL721" s="37"/>
      <c r="CIM721" s="37"/>
      <c r="CIN721" s="37"/>
      <c r="CIO721" s="37"/>
      <c r="CIP721" s="37"/>
      <c r="CIQ721" s="37"/>
      <c r="CIR721" s="37"/>
      <c r="CIS721" s="37"/>
      <c r="CIT721" s="37"/>
      <c r="CIU721" s="37"/>
      <c r="CIV721" s="37"/>
      <c r="CIW721" s="37"/>
      <c r="CIX721" s="37"/>
      <c r="CIY721" s="37"/>
      <c r="CIZ721" s="37"/>
      <c r="CJA721" s="37"/>
      <c r="CJB721" s="37"/>
      <c r="CJC721" s="37"/>
      <c r="CJD721" s="37"/>
      <c r="CJE721" s="37"/>
      <c r="CJF721" s="37"/>
      <c r="CJG721" s="37"/>
      <c r="CJH721" s="37"/>
      <c r="CJI721" s="37"/>
      <c r="CJJ721" s="37"/>
      <c r="CJK721" s="37"/>
      <c r="CJL721" s="37"/>
      <c r="CJM721" s="37"/>
      <c r="CJN721" s="37"/>
      <c r="CJO721" s="37"/>
      <c r="CJP721" s="37"/>
      <c r="CJQ721" s="37"/>
      <c r="CJR721" s="37"/>
      <c r="CJS721" s="37"/>
      <c r="CJT721" s="37"/>
      <c r="CJU721" s="37"/>
      <c r="CJV721" s="37"/>
      <c r="CJW721" s="37"/>
      <c r="CJX721" s="37"/>
      <c r="CJY721" s="37"/>
      <c r="CJZ721" s="37"/>
      <c r="CKA721" s="37"/>
      <c r="CKB721" s="37"/>
      <c r="CKC721" s="37"/>
      <c r="CKD721" s="37"/>
      <c r="CKE721" s="37"/>
      <c r="CKF721" s="37"/>
      <c r="CKG721" s="37"/>
      <c r="CKH721" s="37"/>
      <c r="CKI721" s="37"/>
      <c r="CKJ721" s="37"/>
      <c r="CKK721" s="37"/>
      <c r="CKL721" s="37"/>
      <c r="CKM721" s="37"/>
      <c r="CKN721" s="37"/>
      <c r="CKO721" s="37"/>
      <c r="CKP721" s="37"/>
      <c r="CKQ721" s="37"/>
      <c r="CKR721" s="37"/>
      <c r="CKS721" s="37"/>
      <c r="CKT721" s="37"/>
      <c r="CKU721" s="37"/>
      <c r="CKV721" s="37"/>
      <c r="CKW721" s="37"/>
      <c r="CKX721" s="37"/>
      <c r="CKY721" s="37"/>
      <c r="CKZ721" s="37"/>
      <c r="CLA721" s="37"/>
      <c r="CLB721" s="37"/>
      <c r="CLC721" s="37"/>
      <c r="CLD721" s="37"/>
      <c r="CLE721" s="37"/>
      <c r="CLF721" s="37"/>
      <c r="CLG721" s="37"/>
      <c r="CLH721" s="37"/>
      <c r="CLI721" s="37"/>
      <c r="CLJ721" s="37"/>
      <c r="CLK721" s="37"/>
      <c r="CLL721" s="37"/>
      <c r="CLM721" s="37"/>
      <c r="CLN721" s="37"/>
      <c r="CLO721" s="37"/>
      <c r="CLP721" s="37"/>
      <c r="CLQ721" s="37"/>
      <c r="CLR721" s="37"/>
      <c r="CLS721" s="37"/>
      <c r="CLT721" s="37"/>
      <c r="CLU721" s="37"/>
      <c r="CLV721" s="37"/>
      <c r="CLW721" s="37"/>
      <c r="CLX721" s="37"/>
      <c r="CLY721" s="37"/>
      <c r="CLZ721" s="37"/>
      <c r="CMA721" s="37"/>
      <c r="CMB721" s="37"/>
      <c r="CMC721" s="37"/>
      <c r="CMD721" s="37"/>
      <c r="CME721" s="37"/>
      <c r="CMF721" s="37"/>
      <c r="CMG721" s="37"/>
      <c r="CMH721" s="37"/>
      <c r="CMI721" s="37"/>
      <c r="CMJ721" s="37"/>
      <c r="CMK721" s="37"/>
      <c r="CML721" s="37"/>
      <c r="CMM721" s="37"/>
      <c r="CMN721" s="37"/>
      <c r="CMO721" s="37"/>
      <c r="CMP721" s="37"/>
      <c r="CMQ721" s="37"/>
      <c r="CMR721" s="37"/>
      <c r="CMS721" s="37"/>
      <c r="CMT721" s="37"/>
      <c r="CMU721" s="37"/>
      <c r="CMV721" s="37"/>
      <c r="CMW721" s="37"/>
      <c r="CMX721" s="37"/>
      <c r="CMY721" s="37"/>
      <c r="CMZ721" s="37"/>
      <c r="CNA721" s="37"/>
      <c r="CNB721" s="37"/>
      <c r="CNC721" s="37"/>
      <c r="CND721" s="37"/>
      <c r="CNE721" s="37"/>
      <c r="CNF721" s="37"/>
      <c r="CNG721" s="37"/>
      <c r="CNH721" s="37"/>
      <c r="CNI721" s="37"/>
      <c r="CNJ721" s="37"/>
      <c r="CNK721" s="37"/>
      <c r="CNL721" s="37"/>
      <c r="CNM721" s="37"/>
      <c r="CNN721" s="37"/>
      <c r="CNO721" s="37"/>
      <c r="CNP721" s="37"/>
      <c r="CNQ721" s="37"/>
      <c r="CNR721" s="37"/>
      <c r="CNS721" s="37"/>
      <c r="CNT721" s="37"/>
      <c r="CNU721" s="37"/>
      <c r="CNV721" s="37"/>
      <c r="CNW721" s="37"/>
      <c r="CNX721" s="37"/>
      <c r="CNY721" s="37"/>
      <c r="CNZ721" s="37"/>
      <c r="COA721" s="37"/>
      <c r="COB721" s="37"/>
      <c r="COC721" s="37"/>
      <c r="COD721" s="37"/>
      <c r="COE721" s="37"/>
      <c r="COF721" s="37"/>
      <c r="COG721" s="37"/>
      <c r="COH721" s="37"/>
      <c r="COI721" s="37"/>
      <c r="COJ721" s="37"/>
      <c r="COK721" s="37"/>
      <c r="COL721" s="37"/>
      <c r="COM721" s="37"/>
      <c r="CON721" s="37"/>
      <c r="COO721" s="37"/>
      <c r="COP721" s="37"/>
      <c r="COQ721" s="37"/>
      <c r="COR721" s="37"/>
      <c r="COS721" s="37"/>
      <c r="COT721" s="37"/>
      <c r="COU721" s="37"/>
      <c r="COV721" s="37"/>
      <c r="COW721" s="37"/>
      <c r="COX721" s="37"/>
      <c r="COY721" s="37"/>
      <c r="COZ721" s="37"/>
      <c r="CPA721" s="37"/>
      <c r="CPB721" s="37"/>
      <c r="CPC721" s="37"/>
      <c r="CPD721" s="37"/>
      <c r="CPE721" s="37"/>
      <c r="CPF721" s="37"/>
      <c r="CPG721" s="37"/>
      <c r="CPH721" s="37"/>
      <c r="CPI721" s="37"/>
      <c r="CPJ721" s="37"/>
      <c r="CPK721" s="37"/>
      <c r="CPL721" s="37"/>
      <c r="CPM721" s="37"/>
      <c r="CPN721" s="37"/>
      <c r="CPO721" s="37"/>
      <c r="CPP721" s="37"/>
      <c r="CPQ721" s="37"/>
      <c r="CPR721" s="37"/>
      <c r="CPS721" s="37"/>
      <c r="CPT721" s="37"/>
      <c r="CPU721" s="37"/>
      <c r="CPV721" s="37"/>
      <c r="CPW721" s="37"/>
      <c r="CPX721" s="37"/>
      <c r="CPY721" s="37"/>
      <c r="CPZ721" s="37"/>
      <c r="CQA721" s="37"/>
      <c r="CQB721" s="37"/>
      <c r="CQC721" s="37"/>
      <c r="CQD721" s="37"/>
      <c r="CQE721" s="37"/>
      <c r="CQF721" s="37"/>
      <c r="CQG721" s="37"/>
      <c r="CQH721" s="37"/>
      <c r="CQI721" s="37"/>
      <c r="CQJ721" s="37"/>
      <c r="CQK721" s="37"/>
      <c r="CQL721" s="37"/>
      <c r="CQM721" s="37"/>
      <c r="CQN721" s="37"/>
      <c r="CQO721" s="37"/>
      <c r="CQP721" s="37"/>
      <c r="CQQ721" s="37"/>
      <c r="CQR721" s="37"/>
      <c r="CQS721" s="37"/>
      <c r="CQT721" s="37"/>
      <c r="CQU721" s="37"/>
      <c r="CQV721" s="37"/>
      <c r="CQW721" s="37"/>
      <c r="CQX721" s="37"/>
      <c r="CQY721" s="37"/>
      <c r="CQZ721" s="37"/>
      <c r="CRA721" s="37"/>
      <c r="CRB721" s="37"/>
      <c r="CRC721" s="37"/>
      <c r="CRD721" s="37"/>
      <c r="CRE721" s="37"/>
      <c r="CRF721" s="37"/>
      <c r="CRG721" s="37"/>
      <c r="CRH721" s="37"/>
      <c r="CRI721" s="37"/>
      <c r="CRJ721" s="37"/>
      <c r="CRK721" s="37"/>
      <c r="CRL721" s="37"/>
      <c r="CRM721" s="37"/>
      <c r="CRN721" s="37"/>
      <c r="CRO721" s="37"/>
      <c r="CRP721" s="37"/>
      <c r="CRQ721" s="37"/>
      <c r="CRR721" s="37"/>
      <c r="CRS721" s="37"/>
      <c r="CRT721" s="37"/>
      <c r="CRU721" s="37"/>
      <c r="CRV721" s="37"/>
      <c r="CRW721" s="37"/>
      <c r="CRX721" s="37"/>
      <c r="CRY721" s="37"/>
      <c r="CRZ721" s="37"/>
      <c r="CSA721" s="37"/>
      <c r="CSB721" s="37"/>
      <c r="CSC721" s="37"/>
      <c r="CSD721" s="37"/>
      <c r="CSE721" s="37"/>
      <c r="CSF721" s="37"/>
      <c r="CSG721" s="37"/>
      <c r="CSH721" s="37"/>
      <c r="CSI721" s="37"/>
      <c r="CSJ721" s="37"/>
      <c r="CSK721" s="37"/>
      <c r="CSL721" s="37"/>
      <c r="CSM721" s="37"/>
      <c r="CSN721" s="37"/>
      <c r="CSO721" s="37"/>
      <c r="CSP721" s="37"/>
      <c r="CSQ721" s="37"/>
      <c r="CSR721" s="37"/>
      <c r="CSS721" s="37"/>
      <c r="CST721" s="37"/>
      <c r="CSU721" s="37"/>
      <c r="CSV721" s="37"/>
      <c r="CSW721" s="37"/>
      <c r="CSX721" s="37"/>
      <c r="CSY721" s="37"/>
      <c r="CSZ721" s="37"/>
      <c r="CTA721" s="37"/>
      <c r="CTB721" s="37"/>
      <c r="CTC721" s="37"/>
      <c r="CTD721" s="37"/>
      <c r="CTE721" s="37"/>
      <c r="CTF721" s="37"/>
      <c r="CTG721" s="37"/>
      <c r="CTH721" s="37"/>
      <c r="CTI721" s="37"/>
      <c r="CTJ721" s="37"/>
      <c r="CTK721" s="37"/>
      <c r="CTL721" s="37"/>
      <c r="CTM721" s="37"/>
      <c r="CTN721" s="37"/>
      <c r="CTO721" s="37"/>
      <c r="CTP721" s="37"/>
      <c r="CTQ721" s="37"/>
      <c r="CTR721" s="37"/>
      <c r="CTS721" s="37"/>
      <c r="CTT721" s="37"/>
      <c r="CTU721" s="37"/>
      <c r="CTV721" s="37"/>
      <c r="CTW721" s="37"/>
      <c r="CTX721" s="37"/>
      <c r="CTY721" s="37"/>
      <c r="CTZ721" s="37"/>
      <c r="CUA721" s="37"/>
      <c r="CUB721" s="37"/>
      <c r="CUC721" s="37"/>
      <c r="CUD721" s="37"/>
      <c r="CUE721" s="37"/>
      <c r="CUF721" s="37"/>
      <c r="CUG721" s="37"/>
      <c r="CUH721" s="37"/>
      <c r="CUI721" s="37"/>
      <c r="CUJ721" s="37"/>
      <c r="CUK721" s="37"/>
      <c r="CUL721" s="37"/>
      <c r="CUM721" s="37"/>
      <c r="CUN721" s="37"/>
      <c r="CUO721" s="37"/>
      <c r="CUP721" s="37"/>
      <c r="CUQ721" s="37"/>
      <c r="CUR721" s="37"/>
      <c r="CUS721" s="37"/>
      <c r="CUT721" s="37"/>
      <c r="CUU721" s="37"/>
      <c r="CUV721" s="37"/>
      <c r="CUW721" s="37"/>
      <c r="CUX721" s="37"/>
      <c r="CUY721" s="37"/>
      <c r="CUZ721" s="37"/>
      <c r="CVA721" s="37"/>
      <c r="CVB721" s="37"/>
      <c r="CVC721" s="37"/>
      <c r="CVD721" s="37"/>
      <c r="CVE721" s="37"/>
      <c r="CVF721" s="37"/>
      <c r="CVG721" s="37"/>
      <c r="CVH721" s="37"/>
      <c r="CVI721" s="37"/>
      <c r="CVJ721" s="37"/>
      <c r="CVK721" s="37"/>
      <c r="CVL721" s="37"/>
      <c r="CVM721" s="37"/>
      <c r="CVN721" s="37"/>
      <c r="CVO721" s="37"/>
      <c r="CVP721" s="37"/>
      <c r="CVQ721" s="37"/>
      <c r="CVR721" s="37"/>
      <c r="CVS721" s="37"/>
      <c r="CVT721" s="37"/>
      <c r="CVU721" s="37"/>
      <c r="CVV721" s="37"/>
      <c r="CVW721" s="37"/>
      <c r="CVX721" s="37"/>
      <c r="CVY721" s="37"/>
      <c r="CVZ721" s="37"/>
      <c r="CWA721" s="37"/>
      <c r="CWB721" s="37"/>
      <c r="CWC721" s="37"/>
      <c r="CWD721" s="37"/>
      <c r="CWE721" s="37"/>
      <c r="CWF721" s="37"/>
      <c r="CWG721" s="37"/>
      <c r="CWH721" s="37"/>
      <c r="CWI721" s="37"/>
      <c r="CWJ721" s="37"/>
      <c r="CWK721" s="37"/>
      <c r="CWL721" s="37"/>
      <c r="CWM721" s="37"/>
      <c r="CWN721" s="37"/>
      <c r="CWO721" s="37"/>
      <c r="CWP721" s="37"/>
      <c r="CWQ721" s="37"/>
      <c r="CWR721" s="37"/>
      <c r="CWS721" s="37"/>
      <c r="CWT721" s="37"/>
      <c r="CWU721" s="37"/>
      <c r="CWV721" s="37"/>
      <c r="CWW721" s="37"/>
      <c r="CWX721" s="37"/>
      <c r="CWY721" s="37"/>
      <c r="CWZ721" s="37"/>
      <c r="CXA721" s="37"/>
      <c r="CXB721" s="37"/>
      <c r="CXC721" s="37"/>
      <c r="CXD721" s="37"/>
      <c r="CXE721" s="37"/>
      <c r="CXF721" s="37"/>
      <c r="CXG721" s="37"/>
      <c r="CXH721" s="37"/>
      <c r="CXI721" s="37"/>
      <c r="CXJ721" s="37"/>
      <c r="CXK721" s="37"/>
      <c r="CXL721" s="37"/>
      <c r="CXM721" s="37"/>
      <c r="CXN721" s="37"/>
      <c r="CXO721" s="37"/>
      <c r="CXP721" s="37"/>
      <c r="CXQ721" s="37"/>
      <c r="CXR721" s="37"/>
      <c r="CXS721" s="37"/>
      <c r="CXT721" s="37"/>
      <c r="CXU721" s="37"/>
      <c r="CXV721" s="37"/>
      <c r="CXW721" s="37"/>
      <c r="CXX721" s="37"/>
      <c r="CXY721" s="37"/>
      <c r="CXZ721" s="37"/>
      <c r="CYA721" s="37"/>
      <c r="CYB721" s="37"/>
      <c r="CYC721" s="37"/>
      <c r="CYD721" s="37"/>
      <c r="CYE721" s="37"/>
      <c r="CYF721" s="37"/>
      <c r="CYG721" s="37"/>
      <c r="CYH721" s="37"/>
      <c r="CYI721" s="37"/>
      <c r="CYJ721" s="37"/>
      <c r="CYK721" s="37"/>
      <c r="CYL721" s="37"/>
      <c r="CYM721" s="37"/>
      <c r="CYN721" s="37"/>
      <c r="CYO721" s="37"/>
      <c r="CYP721" s="37"/>
      <c r="CYQ721" s="37"/>
      <c r="CYR721" s="37"/>
      <c r="CYS721" s="37"/>
      <c r="CYT721" s="37"/>
      <c r="CYU721" s="37"/>
      <c r="CYV721" s="37"/>
      <c r="CYW721" s="37"/>
      <c r="CYX721" s="37"/>
      <c r="CYY721" s="37"/>
      <c r="CYZ721" s="37"/>
      <c r="CZA721" s="37"/>
      <c r="CZB721" s="37"/>
      <c r="CZC721" s="37"/>
      <c r="CZD721" s="37"/>
      <c r="CZE721" s="37"/>
      <c r="CZF721" s="37"/>
      <c r="CZG721" s="37"/>
      <c r="CZH721" s="37"/>
      <c r="CZI721" s="37"/>
      <c r="CZJ721" s="37"/>
      <c r="CZK721" s="37"/>
      <c r="CZL721" s="37"/>
      <c r="CZM721" s="37"/>
      <c r="CZN721" s="37"/>
      <c r="CZO721" s="37"/>
      <c r="CZP721" s="37"/>
      <c r="CZQ721" s="37"/>
      <c r="CZR721" s="37"/>
      <c r="CZS721" s="37"/>
      <c r="CZT721" s="37"/>
      <c r="CZU721" s="37"/>
      <c r="CZV721" s="37"/>
      <c r="CZW721" s="37"/>
      <c r="CZX721" s="37"/>
      <c r="CZY721" s="37"/>
      <c r="CZZ721" s="37"/>
      <c r="DAA721" s="37"/>
      <c r="DAB721" s="37"/>
      <c r="DAC721" s="37"/>
      <c r="DAD721" s="37"/>
      <c r="DAE721" s="37"/>
      <c r="DAF721" s="37"/>
      <c r="DAG721" s="37"/>
      <c r="DAH721" s="37"/>
      <c r="DAI721" s="37"/>
      <c r="DAJ721" s="37"/>
      <c r="DAK721" s="37"/>
      <c r="DAL721" s="37"/>
      <c r="DAM721" s="37"/>
      <c r="DAN721" s="37"/>
      <c r="DAO721" s="37"/>
      <c r="DAP721" s="37"/>
      <c r="DAQ721" s="37"/>
      <c r="DAR721" s="37"/>
      <c r="DAS721" s="37"/>
      <c r="DAT721" s="37"/>
      <c r="DAU721" s="37"/>
      <c r="DAV721" s="37"/>
      <c r="DAW721" s="37"/>
      <c r="DAX721" s="37"/>
      <c r="DAY721" s="37"/>
      <c r="DAZ721" s="37"/>
      <c r="DBA721" s="37"/>
      <c r="DBB721" s="37"/>
      <c r="DBC721" s="37"/>
      <c r="DBD721" s="37"/>
      <c r="DBE721" s="37"/>
      <c r="DBF721" s="37"/>
      <c r="DBG721" s="37"/>
      <c r="DBH721" s="37"/>
      <c r="DBI721" s="37"/>
      <c r="DBJ721" s="37"/>
      <c r="DBK721" s="37"/>
      <c r="DBL721" s="37"/>
      <c r="DBM721" s="37"/>
      <c r="DBN721" s="37"/>
      <c r="DBO721" s="37"/>
      <c r="DBP721" s="37"/>
      <c r="DBQ721" s="37"/>
      <c r="DBR721" s="37"/>
      <c r="DBS721" s="37"/>
      <c r="DBT721" s="37"/>
      <c r="DBU721" s="37"/>
      <c r="DBV721" s="37"/>
      <c r="DBW721" s="37"/>
      <c r="DBX721" s="37"/>
      <c r="DBY721" s="37"/>
      <c r="DBZ721" s="37"/>
      <c r="DCA721" s="37"/>
      <c r="DCB721" s="37"/>
      <c r="DCC721" s="37"/>
      <c r="DCD721" s="37"/>
      <c r="DCE721" s="37"/>
      <c r="DCF721" s="37"/>
      <c r="DCG721" s="37"/>
      <c r="DCH721" s="37"/>
      <c r="DCI721" s="37"/>
      <c r="DCJ721" s="37"/>
      <c r="DCK721" s="37"/>
      <c r="DCL721" s="37"/>
      <c r="DCM721" s="37"/>
      <c r="DCN721" s="37"/>
      <c r="DCO721" s="37"/>
      <c r="DCP721" s="37"/>
      <c r="DCQ721" s="37"/>
      <c r="DCR721" s="37"/>
      <c r="DCS721" s="37"/>
      <c r="DCT721" s="37"/>
      <c r="DCU721" s="37"/>
      <c r="DCV721" s="37"/>
      <c r="DCW721" s="37"/>
      <c r="DCX721" s="37"/>
      <c r="DCY721" s="37"/>
      <c r="DCZ721" s="37"/>
      <c r="DDA721" s="37"/>
      <c r="DDB721" s="37"/>
      <c r="DDC721" s="37"/>
      <c r="DDD721" s="37"/>
      <c r="DDE721" s="37"/>
      <c r="DDF721" s="37"/>
      <c r="DDG721" s="37"/>
      <c r="DDH721" s="37"/>
      <c r="DDI721" s="37"/>
      <c r="DDJ721" s="37"/>
      <c r="DDK721" s="37"/>
      <c r="DDL721" s="37"/>
      <c r="DDM721" s="37"/>
      <c r="DDN721" s="37"/>
      <c r="DDO721" s="37"/>
      <c r="DDP721" s="37"/>
      <c r="DDQ721" s="37"/>
      <c r="DDR721" s="37"/>
      <c r="DDS721" s="37"/>
      <c r="DDT721" s="37"/>
      <c r="DDU721" s="37"/>
      <c r="DDV721" s="37"/>
      <c r="DDW721" s="37"/>
      <c r="DDX721" s="37"/>
      <c r="DDY721" s="37"/>
      <c r="DDZ721" s="37"/>
      <c r="DEA721" s="37"/>
      <c r="DEB721" s="37"/>
      <c r="DEC721" s="37"/>
      <c r="DED721" s="37"/>
      <c r="DEE721" s="37"/>
      <c r="DEF721" s="37"/>
      <c r="DEG721" s="37"/>
      <c r="DEH721" s="37"/>
      <c r="DEI721" s="37"/>
      <c r="DEJ721" s="37"/>
      <c r="DEK721" s="37"/>
      <c r="DEL721" s="37"/>
      <c r="DEM721" s="37"/>
      <c r="DEN721" s="37"/>
      <c r="DEO721" s="37"/>
      <c r="DEP721" s="37"/>
      <c r="DEQ721" s="37"/>
      <c r="DER721" s="37"/>
      <c r="DES721" s="37"/>
      <c r="DET721" s="37"/>
      <c r="DEU721" s="37"/>
      <c r="DEV721" s="37"/>
      <c r="DEW721" s="37"/>
      <c r="DEX721" s="37"/>
      <c r="DEY721" s="37"/>
      <c r="DEZ721" s="37"/>
      <c r="DFA721" s="37"/>
      <c r="DFB721" s="37"/>
      <c r="DFC721" s="37"/>
      <c r="DFD721" s="37"/>
      <c r="DFE721" s="37"/>
      <c r="DFF721" s="37"/>
      <c r="DFG721" s="37"/>
      <c r="DFH721" s="37"/>
      <c r="DFI721" s="37"/>
      <c r="DFJ721" s="37"/>
      <c r="DFK721" s="37"/>
      <c r="DFL721" s="37"/>
      <c r="DFM721" s="37"/>
      <c r="DFN721" s="37"/>
      <c r="DFO721" s="37"/>
      <c r="DFP721" s="37"/>
      <c r="DFQ721" s="37"/>
      <c r="DFR721" s="37"/>
      <c r="DFS721" s="37"/>
      <c r="DFT721" s="37"/>
      <c r="DFU721" s="37"/>
      <c r="DFV721" s="37"/>
      <c r="DFW721" s="37"/>
      <c r="DFX721" s="37"/>
      <c r="DFY721" s="37"/>
      <c r="DFZ721" s="37"/>
      <c r="DGA721" s="37"/>
      <c r="DGB721" s="37"/>
      <c r="DGC721" s="37"/>
      <c r="DGD721" s="37"/>
      <c r="DGE721" s="37"/>
      <c r="DGF721" s="37"/>
      <c r="DGG721" s="37"/>
      <c r="DGH721" s="37"/>
      <c r="DGI721" s="37"/>
      <c r="DGJ721" s="37"/>
      <c r="DGK721" s="37"/>
      <c r="DGL721" s="37"/>
      <c r="DGM721" s="37"/>
      <c r="DGN721" s="37"/>
      <c r="DGO721" s="37"/>
      <c r="DGP721" s="37"/>
      <c r="DGQ721" s="37"/>
      <c r="DGR721" s="37"/>
      <c r="DGS721" s="37"/>
      <c r="DGT721" s="37"/>
      <c r="DGU721" s="37"/>
      <c r="DGV721" s="37"/>
      <c r="DGW721" s="37"/>
      <c r="DGX721" s="37"/>
      <c r="DGY721" s="37"/>
      <c r="DGZ721" s="37"/>
      <c r="DHA721" s="37"/>
      <c r="DHB721" s="37"/>
      <c r="DHC721" s="37"/>
      <c r="DHD721" s="37"/>
      <c r="DHE721" s="37"/>
      <c r="DHF721" s="37"/>
      <c r="DHG721" s="37"/>
      <c r="DHH721" s="37"/>
      <c r="DHI721" s="37"/>
      <c r="DHJ721" s="37"/>
      <c r="DHK721" s="37"/>
      <c r="DHL721" s="37"/>
      <c r="DHM721" s="37"/>
      <c r="DHN721" s="37"/>
      <c r="DHO721" s="37"/>
      <c r="DHP721" s="37"/>
      <c r="DHQ721" s="37"/>
      <c r="DHR721" s="37"/>
      <c r="DHS721" s="37"/>
      <c r="DHT721" s="37"/>
      <c r="DHU721" s="37"/>
      <c r="DHV721" s="37"/>
      <c r="DHW721" s="37"/>
      <c r="DHX721" s="37"/>
      <c r="DHY721" s="37"/>
      <c r="DHZ721" s="37"/>
      <c r="DIA721" s="37"/>
      <c r="DIB721" s="37"/>
      <c r="DIC721" s="37"/>
      <c r="DID721" s="37"/>
      <c r="DIE721" s="37"/>
      <c r="DIF721" s="37"/>
      <c r="DIG721" s="37"/>
      <c r="DIH721" s="37"/>
      <c r="DII721" s="37"/>
      <c r="DIJ721" s="37"/>
      <c r="DIK721" s="37"/>
      <c r="DIL721" s="37"/>
      <c r="DIM721" s="37"/>
      <c r="DIN721" s="37"/>
      <c r="DIO721" s="37"/>
      <c r="DIP721" s="37"/>
      <c r="DIQ721" s="37"/>
      <c r="DIR721" s="37"/>
      <c r="DIS721" s="37"/>
      <c r="DIT721" s="37"/>
      <c r="DIU721" s="37"/>
      <c r="DIV721" s="37"/>
      <c r="DIW721" s="37"/>
      <c r="DIX721" s="37"/>
      <c r="DIY721" s="37"/>
      <c r="DIZ721" s="37"/>
      <c r="DJA721" s="37"/>
      <c r="DJB721" s="37"/>
      <c r="DJC721" s="37"/>
      <c r="DJD721" s="37"/>
      <c r="DJE721" s="37"/>
      <c r="DJF721" s="37"/>
      <c r="DJG721" s="37"/>
      <c r="DJH721" s="37"/>
      <c r="DJI721" s="37"/>
      <c r="DJJ721" s="37"/>
      <c r="DJK721" s="37"/>
      <c r="DJL721" s="37"/>
      <c r="DJM721" s="37"/>
      <c r="DJN721" s="37"/>
      <c r="DJO721" s="37"/>
      <c r="DJP721" s="37"/>
      <c r="DJQ721" s="37"/>
      <c r="DJR721" s="37"/>
      <c r="DJS721" s="37"/>
      <c r="DJT721" s="37"/>
      <c r="DJU721" s="37"/>
      <c r="DJV721" s="37"/>
      <c r="DJW721" s="37"/>
      <c r="DJX721" s="37"/>
      <c r="DJY721" s="37"/>
      <c r="DJZ721" s="37"/>
      <c r="DKA721" s="37"/>
      <c r="DKB721" s="37"/>
      <c r="DKC721" s="37"/>
      <c r="DKD721" s="37"/>
      <c r="DKE721" s="37"/>
      <c r="DKF721" s="37"/>
      <c r="DKG721" s="37"/>
      <c r="DKH721" s="37"/>
      <c r="DKI721" s="37"/>
      <c r="DKJ721" s="37"/>
      <c r="DKK721" s="37"/>
      <c r="DKL721" s="37"/>
      <c r="DKM721" s="37"/>
      <c r="DKN721" s="37"/>
      <c r="DKO721" s="37"/>
      <c r="DKP721" s="37"/>
      <c r="DKQ721" s="37"/>
      <c r="DKR721" s="37"/>
      <c r="DKS721" s="37"/>
      <c r="DKT721" s="37"/>
      <c r="DKU721" s="37"/>
      <c r="DKV721" s="37"/>
      <c r="DKW721" s="37"/>
      <c r="DKX721" s="37"/>
      <c r="DKY721" s="37"/>
      <c r="DKZ721" s="37"/>
      <c r="DLA721" s="37"/>
      <c r="DLB721" s="37"/>
      <c r="DLC721" s="37"/>
      <c r="DLD721" s="37"/>
      <c r="DLE721" s="37"/>
      <c r="DLF721" s="37"/>
      <c r="DLG721" s="37"/>
      <c r="DLH721" s="37"/>
      <c r="DLI721" s="37"/>
      <c r="DLJ721" s="37"/>
      <c r="DLK721" s="37"/>
      <c r="DLL721" s="37"/>
      <c r="DLM721" s="37"/>
      <c r="DLN721" s="37"/>
      <c r="DLO721" s="37"/>
      <c r="DLP721" s="37"/>
      <c r="DLQ721" s="37"/>
      <c r="DLR721" s="37"/>
      <c r="DLS721" s="37"/>
      <c r="DLT721" s="37"/>
      <c r="DLU721" s="37"/>
      <c r="DLV721" s="37"/>
      <c r="DLW721" s="37"/>
      <c r="DLX721" s="37"/>
      <c r="DLY721" s="37"/>
      <c r="DLZ721" s="37"/>
      <c r="DMA721" s="37"/>
      <c r="DMB721" s="37"/>
      <c r="DMC721" s="37"/>
      <c r="DMD721" s="37"/>
      <c r="DME721" s="37"/>
      <c r="DMF721" s="37"/>
      <c r="DMG721" s="37"/>
      <c r="DMH721" s="37"/>
      <c r="DMI721" s="37"/>
      <c r="DMJ721" s="37"/>
      <c r="DMK721" s="37"/>
      <c r="DML721" s="37"/>
      <c r="DMM721" s="37"/>
      <c r="DMN721" s="37"/>
      <c r="DMO721" s="37"/>
      <c r="DMP721" s="37"/>
      <c r="DMQ721" s="37"/>
      <c r="DMR721" s="37"/>
      <c r="DMS721" s="37"/>
      <c r="DMT721" s="37"/>
      <c r="DMU721" s="37"/>
      <c r="DMV721" s="37"/>
      <c r="DMW721" s="37"/>
      <c r="DMX721" s="37"/>
      <c r="DMY721" s="37"/>
      <c r="DMZ721" s="37"/>
      <c r="DNA721" s="37"/>
      <c r="DNB721" s="37"/>
      <c r="DNC721" s="37"/>
      <c r="DND721" s="37"/>
      <c r="DNE721" s="37"/>
      <c r="DNF721" s="37"/>
      <c r="DNG721" s="37"/>
      <c r="DNH721" s="37"/>
      <c r="DNI721" s="37"/>
      <c r="DNJ721" s="37"/>
      <c r="DNK721" s="37"/>
      <c r="DNL721" s="37"/>
      <c r="DNM721" s="37"/>
      <c r="DNN721" s="37"/>
      <c r="DNO721" s="37"/>
      <c r="DNP721" s="37"/>
      <c r="DNQ721" s="37"/>
      <c r="DNR721" s="37"/>
      <c r="DNS721" s="37"/>
      <c r="DNT721" s="37"/>
      <c r="DNU721" s="37"/>
      <c r="DNV721" s="37"/>
      <c r="DNW721" s="37"/>
      <c r="DNX721" s="37"/>
      <c r="DNY721" s="37"/>
      <c r="DNZ721" s="37"/>
      <c r="DOA721" s="37"/>
      <c r="DOB721" s="37"/>
      <c r="DOC721" s="37"/>
      <c r="DOD721" s="37"/>
      <c r="DOE721" s="37"/>
      <c r="DOF721" s="37"/>
      <c r="DOG721" s="37"/>
      <c r="DOH721" s="37"/>
      <c r="DOI721" s="37"/>
      <c r="DOJ721" s="37"/>
      <c r="DOK721" s="37"/>
      <c r="DOL721" s="37"/>
      <c r="DOM721" s="37"/>
      <c r="DON721" s="37"/>
      <c r="DOO721" s="37"/>
      <c r="DOP721" s="37"/>
      <c r="DOQ721" s="37"/>
      <c r="DOR721" s="37"/>
      <c r="DOS721" s="37"/>
      <c r="DOT721" s="37"/>
      <c r="DOU721" s="37"/>
      <c r="DOV721" s="37"/>
      <c r="DOW721" s="37"/>
      <c r="DOX721" s="37"/>
      <c r="DOY721" s="37"/>
      <c r="DOZ721" s="37"/>
      <c r="DPA721" s="37"/>
      <c r="DPB721" s="37"/>
      <c r="DPC721" s="37"/>
      <c r="DPD721" s="37"/>
      <c r="DPE721" s="37"/>
      <c r="DPF721" s="37"/>
      <c r="DPG721" s="37"/>
      <c r="DPH721" s="37"/>
      <c r="DPI721" s="37"/>
      <c r="DPJ721" s="37"/>
      <c r="DPK721" s="37"/>
      <c r="DPL721" s="37"/>
      <c r="DPM721" s="37"/>
      <c r="DPN721" s="37"/>
      <c r="DPO721" s="37"/>
      <c r="DPP721" s="37"/>
      <c r="DPQ721" s="37"/>
      <c r="DPR721" s="37"/>
      <c r="DPS721" s="37"/>
      <c r="DPT721" s="37"/>
      <c r="DPU721" s="37"/>
      <c r="DPV721" s="37"/>
      <c r="DPW721" s="37"/>
      <c r="DPX721" s="37"/>
      <c r="DPY721" s="37"/>
      <c r="DPZ721" s="37"/>
      <c r="DQA721" s="37"/>
      <c r="DQB721" s="37"/>
      <c r="DQC721" s="37"/>
      <c r="DQD721" s="37"/>
      <c r="DQE721" s="37"/>
      <c r="DQF721" s="37"/>
      <c r="DQG721" s="37"/>
      <c r="DQH721" s="37"/>
      <c r="DQI721" s="37"/>
      <c r="DQJ721" s="37"/>
      <c r="DQK721" s="37"/>
      <c r="DQL721" s="37"/>
      <c r="DQM721" s="37"/>
      <c r="DQN721" s="37"/>
      <c r="DQO721" s="37"/>
      <c r="DQP721" s="37"/>
      <c r="DQQ721" s="37"/>
      <c r="DQR721" s="37"/>
      <c r="DQS721" s="37"/>
      <c r="DQT721" s="37"/>
      <c r="DQU721" s="37"/>
      <c r="DQV721" s="37"/>
      <c r="DQW721" s="37"/>
      <c r="DQX721" s="37"/>
      <c r="DQY721" s="37"/>
      <c r="DQZ721" s="37"/>
      <c r="DRA721" s="37"/>
      <c r="DRB721" s="37"/>
      <c r="DRC721" s="37"/>
      <c r="DRD721" s="37"/>
      <c r="DRE721" s="37"/>
      <c r="DRF721" s="37"/>
      <c r="DRG721" s="37"/>
      <c r="DRH721" s="37"/>
      <c r="DRI721" s="37"/>
      <c r="DRJ721" s="37"/>
      <c r="DRK721" s="37"/>
      <c r="DRL721" s="37"/>
      <c r="DRM721" s="37"/>
      <c r="DRN721" s="37"/>
      <c r="DRO721" s="37"/>
      <c r="DRP721" s="37"/>
      <c r="DRQ721" s="37"/>
      <c r="DRR721" s="37"/>
      <c r="DRS721" s="37"/>
      <c r="DRT721" s="37"/>
      <c r="DRU721" s="37"/>
      <c r="DRV721" s="37"/>
      <c r="DRW721" s="37"/>
      <c r="DRX721" s="37"/>
      <c r="DRY721" s="37"/>
      <c r="DRZ721" s="37"/>
      <c r="DSA721" s="37"/>
      <c r="DSB721" s="37"/>
      <c r="DSC721" s="37"/>
      <c r="DSD721" s="37"/>
      <c r="DSE721" s="37"/>
      <c r="DSF721" s="37"/>
      <c r="DSG721" s="37"/>
      <c r="DSH721" s="37"/>
      <c r="DSI721" s="37"/>
      <c r="DSJ721" s="37"/>
      <c r="DSK721" s="37"/>
      <c r="DSL721" s="37"/>
      <c r="DSM721" s="37"/>
      <c r="DSN721" s="37"/>
      <c r="DSO721" s="37"/>
      <c r="DSP721" s="37"/>
      <c r="DSQ721" s="37"/>
      <c r="DSR721" s="37"/>
      <c r="DSS721" s="37"/>
      <c r="DST721" s="37"/>
      <c r="DSU721" s="37"/>
      <c r="DSV721" s="37"/>
      <c r="DSW721" s="37"/>
      <c r="DSX721" s="37"/>
      <c r="DSY721" s="37"/>
      <c r="DSZ721" s="37"/>
      <c r="DTA721" s="37"/>
      <c r="DTB721" s="37"/>
      <c r="DTC721" s="37"/>
      <c r="DTD721" s="37"/>
      <c r="DTE721" s="37"/>
      <c r="DTF721" s="37"/>
      <c r="DTG721" s="37"/>
      <c r="DTH721" s="37"/>
      <c r="DTI721" s="37"/>
      <c r="DTJ721" s="37"/>
      <c r="DTK721" s="37"/>
      <c r="DTL721" s="37"/>
      <c r="DTM721" s="37"/>
      <c r="DTN721" s="37"/>
      <c r="DTO721" s="37"/>
      <c r="DTP721" s="37"/>
      <c r="DTQ721" s="37"/>
      <c r="DTR721" s="37"/>
      <c r="DTS721" s="37"/>
      <c r="DTT721" s="37"/>
      <c r="DTU721" s="37"/>
      <c r="DTV721" s="37"/>
      <c r="DTW721" s="37"/>
      <c r="DTX721" s="37"/>
      <c r="DTY721" s="37"/>
      <c r="DTZ721" s="37"/>
      <c r="DUA721" s="37"/>
      <c r="DUB721" s="37"/>
      <c r="DUC721" s="37"/>
      <c r="DUD721" s="37"/>
      <c r="DUE721" s="37"/>
      <c r="DUF721" s="37"/>
      <c r="DUG721" s="37"/>
      <c r="DUH721" s="37"/>
      <c r="DUI721" s="37"/>
      <c r="DUJ721" s="37"/>
      <c r="DUK721" s="37"/>
      <c r="DUL721" s="37"/>
      <c r="DUM721" s="37"/>
      <c r="DUN721" s="37"/>
      <c r="DUO721" s="37"/>
      <c r="DUP721" s="37"/>
      <c r="DUQ721" s="37"/>
      <c r="DUR721" s="37"/>
      <c r="DUS721" s="37"/>
      <c r="DUT721" s="37"/>
      <c r="DUU721" s="37"/>
      <c r="DUV721" s="37"/>
      <c r="DUW721" s="37"/>
      <c r="DUX721" s="37"/>
      <c r="DUY721" s="37"/>
      <c r="DUZ721" s="37"/>
      <c r="DVA721" s="37"/>
      <c r="DVB721" s="37"/>
      <c r="DVC721" s="37"/>
      <c r="DVD721" s="37"/>
      <c r="DVE721" s="37"/>
      <c r="DVF721" s="37"/>
      <c r="DVG721" s="37"/>
      <c r="DVH721" s="37"/>
      <c r="DVI721" s="37"/>
      <c r="DVJ721" s="37"/>
      <c r="DVK721" s="37"/>
      <c r="DVL721" s="37"/>
      <c r="DVM721" s="37"/>
      <c r="DVN721" s="37"/>
      <c r="DVO721" s="37"/>
      <c r="DVP721" s="37"/>
      <c r="DVQ721" s="37"/>
      <c r="DVR721" s="37"/>
      <c r="DVS721" s="37"/>
      <c r="DVT721" s="37"/>
      <c r="DVU721" s="37"/>
      <c r="DVV721" s="37"/>
      <c r="DVW721" s="37"/>
      <c r="DVX721" s="37"/>
      <c r="DVY721" s="37"/>
      <c r="DVZ721" s="37"/>
      <c r="DWA721" s="37"/>
      <c r="DWB721" s="37"/>
      <c r="DWC721" s="37"/>
      <c r="DWD721" s="37"/>
      <c r="DWE721" s="37"/>
      <c r="DWF721" s="37"/>
      <c r="DWG721" s="37"/>
      <c r="DWH721" s="37"/>
      <c r="DWI721" s="37"/>
      <c r="DWJ721" s="37"/>
      <c r="DWK721" s="37"/>
      <c r="DWL721" s="37"/>
      <c r="DWM721" s="37"/>
      <c r="DWN721" s="37"/>
      <c r="DWO721" s="37"/>
      <c r="DWP721" s="37"/>
      <c r="DWQ721" s="37"/>
      <c r="DWR721" s="37"/>
      <c r="DWS721" s="37"/>
      <c r="DWT721" s="37"/>
      <c r="DWU721" s="37"/>
      <c r="DWV721" s="37"/>
      <c r="DWW721" s="37"/>
      <c r="DWX721" s="37"/>
      <c r="DWY721" s="37"/>
      <c r="DWZ721" s="37"/>
      <c r="DXA721" s="37"/>
      <c r="DXB721" s="37"/>
      <c r="DXC721" s="37"/>
      <c r="DXD721" s="37"/>
      <c r="DXE721" s="37"/>
      <c r="DXF721" s="37"/>
      <c r="DXG721" s="37"/>
      <c r="DXH721" s="37"/>
      <c r="DXI721" s="37"/>
      <c r="DXJ721" s="37"/>
      <c r="DXK721" s="37"/>
      <c r="DXL721" s="37"/>
      <c r="DXM721" s="37"/>
      <c r="DXN721" s="37"/>
      <c r="DXO721" s="37"/>
      <c r="DXP721" s="37"/>
      <c r="DXQ721" s="37"/>
      <c r="DXR721" s="37"/>
      <c r="DXS721" s="37"/>
      <c r="DXT721" s="37"/>
      <c r="DXU721" s="37"/>
      <c r="DXV721" s="37"/>
      <c r="DXW721" s="37"/>
      <c r="DXX721" s="37"/>
      <c r="DXY721" s="37"/>
      <c r="DXZ721" s="37"/>
      <c r="DYA721" s="37"/>
      <c r="DYB721" s="37"/>
      <c r="DYC721" s="37"/>
      <c r="DYD721" s="37"/>
      <c r="DYE721" s="37"/>
      <c r="DYF721" s="37"/>
      <c r="DYG721" s="37"/>
      <c r="DYH721" s="37"/>
      <c r="DYI721" s="37"/>
      <c r="DYJ721" s="37"/>
      <c r="DYK721" s="37"/>
      <c r="DYL721" s="37"/>
      <c r="DYM721" s="37"/>
      <c r="DYN721" s="37"/>
      <c r="DYO721" s="37"/>
      <c r="DYP721" s="37"/>
      <c r="DYQ721" s="37"/>
      <c r="DYR721" s="37"/>
      <c r="DYS721" s="37"/>
      <c r="DYT721" s="37"/>
      <c r="DYU721" s="37"/>
      <c r="DYV721" s="37"/>
      <c r="DYW721" s="37"/>
      <c r="DYX721" s="37"/>
      <c r="DYY721" s="37"/>
      <c r="DYZ721" s="37"/>
      <c r="DZA721" s="37"/>
      <c r="DZB721" s="37"/>
      <c r="DZC721" s="37"/>
      <c r="DZD721" s="37"/>
      <c r="DZE721" s="37"/>
      <c r="DZF721" s="37"/>
      <c r="DZG721" s="37"/>
      <c r="DZH721" s="37"/>
      <c r="DZI721" s="37"/>
      <c r="DZJ721" s="37"/>
      <c r="DZK721" s="37"/>
      <c r="DZL721" s="37"/>
      <c r="DZM721" s="37"/>
      <c r="DZN721" s="37"/>
      <c r="DZO721" s="37"/>
      <c r="DZP721" s="37"/>
      <c r="DZQ721" s="37"/>
      <c r="DZR721" s="37"/>
      <c r="DZS721" s="37"/>
      <c r="DZT721" s="37"/>
      <c r="DZU721" s="37"/>
      <c r="DZV721" s="37"/>
      <c r="DZW721" s="37"/>
      <c r="DZX721" s="37"/>
      <c r="DZY721" s="37"/>
      <c r="DZZ721" s="37"/>
      <c r="EAA721" s="37"/>
      <c r="EAB721" s="37"/>
      <c r="EAC721" s="37"/>
      <c r="EAD721" s="37"/>
      <c r="EAE721" s="37"/>
      <c r="EAF721" s="37"/>
      <c r="EAG721" s="37"/>
      <c r="EAH721" s="37"/>
      <c r="EAI721" s="37"/>
      <c r="EAJ721" s="37"/>
      <c r="EAK721" s="37"/>
      <c r="EAL721" s="37"/>
      <c r="EAM721" s="37"/>
      <c r="EAN721" s="37"/>
      <c r="EAO721" s="37"/>
      <c r="EAP721" s="37"/>
      <c r="EAQ721" s="37"/>
      <c r="EAR721" s="37"/>
      <c r="EAS721" s="37"/>
      <c r="EAT721" s="37"/>
      <c r="EAU721" s="37"/>
      <c r="EAV721" s="37"/>
      <c r="EAW721" s="37"/>
      <c r="EAX721" s="37"/>
      <c r="EAY721" s="37"/>
      <c r="EAZ721" s="37"/>
      <c r="EBA721" s="37"/>
      <c r="EBB721" s="37"/>
      <c r="EBC721" s="37"/>
      <c r="EBD721" s="37"/>
      <c r="EBE721" s="37"/>
      <c r="EBF721" s="37"/>
      <c r="EBG721" s="37"/>
      <c r="EBH721" s="37"/>
      <c r="EBI721" s="37"/>
      <c r="EBJ721" s="37"/>
      <c r="EBK721" s="37"/>
      <c r="EBL721" s="37"/>
      <c r="EBM721" s="37"/>
      <c r="EBN721" s="37"/>
      <c r="EBO721" s="37"/>
      <c r="EBP721" s="37"/>
      <c r="EBQ721" s="37"/>
      <c r="EBR721" s="37"/>
      <c r="EBS721" s="37"/>
      <c r="EBT721" s="37"/>
      <c r="EBU721" s="37"/>
      <c r="EBV721" s="37"/>
      <c r="EBW721" s="37"/>
      <c r="EBX721" s="37"/>
      <c r="EBY721" s="37"/>
      <c r="EBZ721" s="37"/>
      <c r="ECA721" s="37"/>
      <c r="ECB721" s="37"/>
      <c r="ECC721" s="37"/>
      <c r="ECD721" s="37"/>
      <c r="ECE721" s="37"/>
      <c r="ECF721" s="37"/>
      <c r="ECG721" s="37"/>
      <c r="ECH721" s="37"/>
      <c r="ECI721" s="37"/>
      <c r="ECJ721" s="37"/>
      <c r="ECK721" s="37"/>
      <c r="ECL721" s="37"/>
      <c r="ECM721" s="37"/>
      <c r="ECN721" s="37"/>
      <c r="ECO721" s="37"/>
      <c r="ECP721" s="37"/>
      <c r="ECQ721" s="37"/>
      <c r="ECR721" s="37"/>
      <c r="ECS721" s="37"/>
      <c r="ECT721" s="37"/>
      <c r="ECU721" s="37"/>
      <c r="ECV721" s="37"/>
      <c r="ECW721" s="37"/>
      <c r="ECX721" s="37"/>
      <c r="ECY721" s="37"/>
      <c r="ECZ721" s="37"/>
      <c r="EDA721" s="37"/>
      <c r="EDB721" s="37"/>
      <c r="EDC721" s="37"/>
      <c r="EDD721" s="37"/>
      <c r="EDE721" s="37"/>
      <c r="EDF721" s="37"/>
      <c r="EDG721" s="37"/>
      <c r="EDH721" s="37"/>
      <c r="EDI721" s="37"/>
      <c r="EDJ721" s="37"/>
      <c r="EDK721" s="37"/>
      <c r="EDL721" s="37"/>
      <c r="EDM721" s="37"/>
      <c r="EDN721" s="37"/>
      <c r="EDO721" s="37"/>
      <c r="EDP721" s="37"/>
      <c r="EDQ721" s="37"/>
      <c r="EDR721" s="37"/>
      <c r="EDS721" s="37"/>
      <c r="EDT721" s="37"/>
      <c r="EDU721" s="37"/>
      <c r="EDV721" s="37"/>
      <c r="EDW721" s="37"/>
      <c r="EDX721" s="37"/>
      <c r="EDY721" s="37"/>
      <c r="EDZ721" s="37"/>
      <c r="EEA721" s="37"/>
      <c r="EEB721" s="37"/>
      <c r="EEC721" s="37"/>
      <c r="EED721" s="37"/>
      <c r="EEE721" s="37"/>
      <c r="EEF721" s="37"/>
      <c r="EEG721" s="37"/>
      <c r="EEH721" s="37"/>
      <c r="EEI721" s="37"/>
      <c r="EEJ721" s="37"/>
      <c r="EEK721" s="37"/>
      <c r="EEL721" s="37"/>
      <c r="EEM721" s="37"/>
      <c r="EEN721" s="37"/>
      <c r="EEO721" s="37"/>
      <c r="EEP721" s="37"/>
      <c r="EEQ721" s="37"/>
      <c r="EER721" s="37"/>
      <c r="EES721" s="37"/>
      <c r="EET721" s="37"/>
      <c r="EEU721" s="37"/>
      <c r="EEV721" s="37"/>
      <c r="EEW721" s="37"/>
      <c r="EEX721" s="37"/>
      <c r="EEY721" s="37"/>
      <c r="EEZ721" s="37"/>
      <c r="EFA721" s="37"/>
      <c r="EFB721" s="37"/>
      <c r="EFC721" s="37"/>
      <c r="EFD721" s="37"/>
      <c r="EFE721" s="37"/>
      <c r="EFF721" s="37"/>
      <c r="EFG721" s="37"/>
      <c r="EFH721" s="37"/>
      <c r="EFI721" s="37"/>
      <c r="EFJ721" s="37"/>
      <c r="EFK721" s="37"/>
      <c r="EFL721" s="37"/>
      <c r="EFM721" s="37"/>
      <c r="EFN721" s="37"/>
      <c r="EFO721" s="37"/>
      <c r="EFP721" s="37"/>
      <c r="EFQ721" s="37"/>
      <c r="EFR721" s="37"/>
      <c r="EFS721" s="37"/>
      <c r="EFT721" s="37"/>
      <c r="EFU721" s="37"/>
      <c r="EFV721" s="37"/>
      <c r="EFW721" s="37"/>
      <c r="EFX721" s="37"/>
      <c r="EFY721" s="37"/>
      <c r="EFZ721" s="37"/>
      <c r="EGA721" s="37"/>
      <c r="EGB721" s="37"/>
      <c r="EGC721" s="37"/>
      <c r="EGD721" s="37"/>
      <c r="EGE721" s="37"/>
      <c r="EGF721" s="37"/>
      <c r="EGG721" s="37"/>
      <c r="EGH721" s="37"/>
      <c r="EGI721" s="37"/>
      <c r="EGJ721" s="37"/>
      <c r="EGK721" s="37"/>
      <c r="EGL721" s="37"/>
      <c r="EGM721" s="37"/>
      <c r="EGN721" s="37"/>
      <c r="EGO721" s="37"/>
      <c r="EGP721" s="37"/>
      <c r="EGQ721" s="37"/>
      <c r="EGR721" s="37"/>
      <c r="EGS721" s="37"/>
      <c r="EGT721" s="37"/>
      <c r="EGU721" s="37"/>
      <c r="EGV721" s="37"/>
      <c r="EGW721" s="37"/>
      <c r="EGX721" s="37"/>
      <c r="EGY721" s="37"/>
      <c r="EGZ721" s="37"/>
      <c r="EHA721" s="37"/>
      <c r="EHB721" s="37"/>
      <c r="EHC721" s="37"/>
      <c r="EHD721" s="37"/>
      <c r="EHE721" s="37"/>
      <c r="EHF721" s="37"/>
      <c r="EHG721" s="37"/>
      <c r="EHH721" s="37"/>
      <c r="EHI721" s="37"/>
      <c r="EHJ721" s="37"/>
      <c r="EHK721" s="37"/>
      <c r="EHL721" s="37"/>
      <c r="EHM721" s="37"/>
      <c r="EHN721" s="37"/>
      <c r="EHO721" s="37"/>
      <c r="EHP721" s="37"/>
      <c r="EHQ721" s="37"/>
      <c r="EHR721" s="37"/>
      <c r="EHS721" s="37"/>
      <c r="EHT721" s="37"/>
      <c r="EHU721" s="37"/>
      <c r="EHV721" s="37"/>
      <c r="EHW721" s="37"/>
      <c r="EHX721" s="37"/>
      <c r="EHY721" s="37"/>
      <c r="EHZ721" s="37"/>
      <c r="EIA721" s="37"/>
      <c r="EIB721" s="37"/>
      <c r="EIC721" s="37"/>
      <c r="EID721" s="37"/>
      <c r="EIE721" s="37"/>
      <c r="EIF721" s="37"/>
      <c r="EIG721" s="37"/>
      <c r="EIH721" s="37"/>
      <c r="EII721" s="37"/>
      <c r="EIJ721" s="37"/>
      <c r="EIK721" s="37"/>
      <c r="EIL721" s="37"/>
      <c r="EIM721" s="37"/>
      <c r="EIN721" s="37"/>
      <c r="EIO721" s="37"/>
      <c r="EIP721" s="37"/>
      <c r="EIQ721" s="37"/>
      <c r="EIR721" s="37"/>
      <c r="EIS721" s="37"/>
      <c r="EIT721" s="37"/>
      <c r="EIU721" s="37"/>
      <c r="EIV721" s="37"/>
      <c r="EIW721" s="37"/>
      <c r="EIX721" s="37"/>
      <c r="EIY721" s="37"/>
      <c r="EIZ721" s="37"/>
      <c r="EJA721" s="37"/>
      <c r="EJB721" s="37"/>
      <c r="EJC721" s="37"/>
      <c r="EJD721" s="37"/>
      <c r="EJE721" s="37"/>
      <c r="EJF721" s="37"/>
      <c r="EJG721" s="37"/>
      <c r="EJH721" s="37"/>
      <c r="EJI721" s="37"/>
      <c r="EJJ721" s="37"/>
      <c r="EJK721" s="37"/>
      <c r="EJL721" s="37"/>
      <c r="EJM721" s="37"/>
      <c r="EJN721" s="37"/>
      <c r="EJO721" s="37"/>
      <c r="EJP721" s="37"/>
      <c r="EJQ721" s="37"/>
      <c r="EJR721" s="37"/>
      <c r="EJS721" s="37"/>
      <c r="EJT721" s="37"/>
      <c r="EJU721" s="37"/>
      <c r="EJV721" s="37"/>
      <c r="EJW721" s="37"/>
      <c r="EJX721" s="37"/>
      <c r="EJY721" s="37"/>
      <c r="EJZ721" s="37"/>
      <c r="EKA721" s="37"/>
      <c r="EKB721" s="37"/>
      <c r="EKC721" s="37"/>
      <c r="EKD721" s="37"/>
      <c r="EKE721" s="37"/>
      <c r="EKF721" s="37"/>
      <c r="EKG721" s="37"/>
      <c r="EKH721" s="37"/>
      <c r="EKI721" s="37"/>
      <c r="EKJ721" s="37"/>
      <c r="EKK721" s="37"/>
      <c r="EKL721" s="37"/>
      <c r="EKM721" s="37"/>
      <c r="EKN721" s="37"/>
      <c r="EKO721" s="37"/>
      <c r="EKP721" s="37"/>
      <c r="EKQ721" s="37"/>
      <c r="EKR721" s="37"/>
      <c r="EKS721" s="37"/>
      <c r="EKT721" s="37"/>
      <c r="EKU721" s="37"/>
      <c r="EKV721" s="37"/>
      <c r="EKW721" s="37"/>
      <c r="EKX721" s="37"/>
      <c r="EKY721" s="37"/>
      <c r="EKZ721" s="37"/>
      <c r="ELA721" s="37"/>
      <c r="ELB721" s="37"/>
      <c r="ELC721" s="37"/>
      <c r="ELD721" s="37"/>
      <c r="ELE721" s="37"/>
      <c r="ELF721" s="37"/>
      <c r="ELG721" s="37"/>
      <c r="ELH721" s="37"/>
      <c r="ELI721" s="37"/>
      <c r="ELJ721" s="37"/>
      <c r="ELK721" s="37"/>
      <c r="ELL721" s="37"/>
      <c r="ELM721" s="37"/>
      <c r="ELN721" s="37"/>
      <c r="ELO721" s="37"/>
      <c r="ELP721" s="37"/>
      <c r="ELQ721" s="37"/>
      <c r="ELR721" s="37"/>
      <c r="ELS721" s="37"/>
      <c r="ELT721" s="37"/>
      <c r="ELU721" s="37"/>
      <c r="ELV721" s="37"/>
      <c r="ELW721" s="37"/>
      <c r="ELX721" s="37"/>
      <c r="ELY721" s="37"/>
      <c r="ELZ721" s="37"/>
      <c r="EMA721" s="37"/>
      <c r="EMB721" s="37"/>
      <c r="EMC721" s="37"/>
      <c r="EMD721" s="37"/>
      <c r="EME721" s="37"/>
      <c r="EMF721" s="37"/>
      <c r="EMG721" s="37"/>
      <c r="EMH721" s="37"/>
      <c r="EMI721" s="37"/>
      <c r="EMJ721" s="37"/>
      <c r="EMK721" s="37"/>
      <c r="EML721" s="37"/>
      <c r="EMM721" s="37"/>
      <c r="EMN721" s="37"/>
      <c r="EMO721" s="37"/>
      <c r="EMP721" s="37"/>
      <c r="EMQ721" s="37"/>
      <c r="EMR721" s="37"/>
      <c r="EMS721" s="37"/>
      <c r="EMT721" s="37"/>
      <c r="EMU721" s="37"/>
      <c r="EMV721" s="37"/>
      <c r="EMW721" s="37"/>
      <c r="EMX721" s="37"/>
      <c r="EMY721" s="37"/>
      <c r="EMZ721" s="37"/>
      <c r="ENA721" s="37"/>
      <c r="ENB721" s="37"/>
      <c r="ENC721" s="37"/>
      <c r="END721" s="37"/>
      <c r="ENE721" s="37"/>
      <c r="ENF721" s="37"/>
      <c r="ENG721" s="37"/>
      <c r="ENH721" s="37"/>
      <c r="ENI721" s="37"/>
      <c r="ENJ721" s="37"/>
      <c r="ENK721" s="37"/>
      <c r="ENL721" s="37"/>
      <c r="ENM721" s="37"/>
      <c r="ENN721" s="37"/>
      <c r="ENO721" s="37"/>
      <c r="ENP721" s="37"/>
      <c r="ENQ721" s="37"/>
      <c r="ENR721" s="37"/>
      <c r="ENS721" s="37"/>
      <c r="ENT721" s="37"/>
      <c r="ENU721" s="37"/>
      <c r="ENV721" s="37"/>
      <c r="ENW721" s="37"/>
      <c r="ENX721" s="37"/>
      <c r="ENY721" s="37"/>
      <c r="ENZ721" s="37"/>
      <c r="EOA721" s="37"/>
      <c r="EOB721" s="37"/>
      <c r="EOC721" s="37"/>
      <c r="EOD721" s="37"/>
      <c r="EOE721" s="37"/>
      <c r="EOF721" s="37"/>
      <c r="EOG721" s="37"/>
      <c r="EOH721" s="37"/>
      <c r="EOI721" s="37"/>
      <c r="EOJ721" s="37"/>
      <c r="EOK721" s="37"/>
      <c r="EOL721" s="37"/>
      <c r="EOM721" s="37"/>
      <c r="EON721" s="37"/>
      <c r="EOO721" s="37"/>
      <c r="EOP721" s="37"/>
      <c r="EOQ721" s="37"/>
      <c r="EOR721" s="37"/>
      <c r="EOS721" s="37"/>
      <c r="EOT721" s="37"/>
      <c r="EOU721" s="37"/>
      <c r="EOV721" s="37"/>
      <c r="EOW721" s="37"/>
      <c r="EOX721" s="37"/>
      <c r="EOY721" s="37"/>
      <c r="EOZ721" s="37"/>
      <c r="EPA721" s="37"/>
      <c r="EPB721" s="37"/>
      <c r="EPC721" s="37"/>
      <c r="EPD721" s="37"/>
      <c r="EPE721" s="37"/>
      <c r="EPF721" s="37"/>
      <c r="EPG721" s="37"/>
      <c r="EPH721" s="37"/>
      <c r="EPI721" s="37"/>
      <c r="EPJ721" s="37"/>
      <c r="EPK721" s="37"/>
      <c r="EPL721" s="37"/>
      <c r="EPM721" s="37"/>
      <c r="EPN721" s="37"/>
      <c r="EPO721" s="37"/>
      <c r="EPP721" s="37"/>
      <c r="EPQ721" s="37"/>
      <c r="EPR721" s="37"/>
      <c r="EPS721" s="37"/>
      <c r="EPT721" s="37"/>
      <c r="EPU721" s="37"/>
      <c r="EPV721" s="37"/>
      <c r="EPW721" s="37"/>
      <c r="EPX721" s="37"/>
      <c r="EPY721" s="37"/>
      <c r="EPZ721" s="37"/>
      <c r="EQA721" s="37"/>
      <c r="EQB721" s="37"/>
      <c r="EQC721" s="37"/>
      <c r="EQD721" s="37"/>
      <c r="EQE721" s="37"/>
      <c r="EQF721" s="37"/>
      <c r="EQG721" s="37"/>
      <c r="EQH721" s="37"/>
      <c r="EQI721" s="37"/>
      <c r="EQJ721" s="37"/>
      <c r="EQK721" s="37"/>
      <c r="EQL721" s="37"/>
      <c r="EQM721" s="37"/>
      <c r="EQN721" s="37"/>
      <c r="EQO721" s="37"/>
      <c r="EQP721" s="37"/>
      <c r="EQQ721" s="37"/>
      <c r="EQR721" s="37"/>
      <c r="EQS721" s="37"/>
      <c r="EQT721" s="37"/>
      <c r="EQU721" s="37"/>
      <c r="EQV721" s="37"/>
      <c r="EQW721" s="37"/>
      <c r="EQX721" s="37"/>
      <c r="EQY721" s="37"/>
      <c r="EQZ721" s="37"/>
      <c r="ERA721" s="37"/>
      <c r="ERB721" s="37"/>
      <c r="ERC721" s="37"/>
      <c r="ERD721" s="37"/>
      <c r="ERE721" s="37"/>
      <c r="ERF721" s="37"/>
      <c r="ERG721" s="37"/>
      <c r="ERH721" s="37"/>
      <c r="ERI721" s="37"/>
      <c r="ERJ721" s="37"/>
      <c r="ERK721" s="37"/>
      <c r="ERL721" s="37"/>
      <c r="ERM721" s="37"/>
      <c r="ERN721" s="37"/>
      <c r="ERO721" s="37"/>
      <c r="ERP721" s="37"/>
      <c r="ERQ721" s="37"/>
      <c r="ERR721" s="37"/>
      <c r="ERS721" s="37"/>
      <c r="ERT721" s="37"/>
      <c r="ERU721" s="37"/>
      <c r="ERV721" s="37"/>
      <c r="ERW721" s="37"/>
      <c r="ERX721" s="37"/>
      <c r="ERY721" s="37"/>
      <c r="ERZ721" s="37"/>
      <c r="ESA721" s="37"/>
      <c r="ESB721" s="37"/>
      <c r="ESC721" s="37"/>
      <c r="ESD721" s="37"/>
      <c r="ESE721" s="37"/>
      <c r="ESF721" s="37"/>
      <c r="ESG721" s="37"/>
      <c r="ESH721" s="37"/>
      <c r="ESI721" s="37"/>
      <c r="ESJ721" s="37"/>
      <c r="ESK721" s="37"/>
      <c r="ESL721" s="37"/>
      <c r="ESM721" s="37"/>
      <c r="ESN721" s="37"/>
      <c r="ESO721" s="37"/>
      <c r="ESP721" s="37"/>
      <c r="ESQ721" s="37"/>
      <c r="ESR721" s="37"/>
      <c r="ESS721" s="37"/>
      <c r="EST721" s="37"/>
      <c r="ESU721" s="37"/>
      <c r="ESV721" s="37"/>
      <c r="ESW721" s="37"/>
      <c r="ESX721" s="37"/>
      <c r="ESY721" s="37"/>
      <c r="ESZ721" s="37"/>
      <c r="ETA721" s="37"/>
      <c r="ETB721" s="37"/>
      <c r="ETC721" s="37"/>
      <c r="ETD721" s="37"/>
      <c r="ETE721" s="37"/>
      <c r="ETF721" s="37"/>
      <c r="ETG721" s="37"/>
      <c r="ETH721" s="37"/>
      <c r="ETI721" s="37"/>
      <c r="ETJ721" s="37"/>
      <c r="ETK721" s="37"/>
      <c r="ETL721" s="37"/>
      <c r="ETM721" s="37"/>
      <c r="ETN721" s="37"/>
      <c r="ETO721" s="37"/>
      <c r="ETP721" s="37"/>
      <c r="ETQ721" s="37"/>
      <c r="ETR721" s="37"/>
      <c r="ETS721" s="37"/>
      <c r="ETT721" s="37"/>
      <c r="ETU721" s="37"/>
      <c r="ETV721" s="37"/>
      <c r="ETW721" s="37"/>
      <c r="ETX721" s="37"/>
      <c r="ETY721" s="37"/>
      <c r="ETZ721" s="37"/>
      <c r="EUA721" s="37"/>
      <c r="EUB721" s="37"/>
      <c r="EUC721" s="37"/>
      <c r="EUD721" s="37"/>
      <c r="EUE721" s="37"/>
      <c r="EUF721" s="37"/>
      <c r="EUG721" s="37"/>
      <c r="EUH721" s="37"/>
      <c r="EUI721" s="37"/>
      <c r="EUJ721" s="37"/>
      <c r="EUK721" s="37"/>
      <c r="EUL721" s="37"/>
      <c r="EUM721" s="37"/>
      <c r="EUN721" s="37"/>
      <c r="EUO721" s="37"/>
      <c r="EUP721" s="37"/>
      <c r="EUQ721" s="37"/>
      <c r="EUR721" s="37"/>
      <c r="EUS721" s="37"/>
      <c r="EUT721" s="37"/>
      <c r="EUU721" s="37"/>
      <c r="EUV721" s="37"/>
      <c r="EUW721" s="37"/>
      <c r="EUX721" s="37"/>
      <c r="EUY721" s="37"/>
      <c r="EUZ721" s="37"/>
      <c r="EVA721" s="37"/>
      <c r="EVB721" s="37"/>
      <c r="EVC721" s="37"/>
      <c r="EVD721" s="37"/>
      <c r="EVE721" s="37"/>
      <c r="EVF721" s="37"/>
      <c r="EVG721" s="37"/>
      <c r="EVH721" s="37"/>
      <c r="EVI721" s="37"/>
      <c r="EVJ721" s="37"/>
      <c r="EVK721" s="37"/>
      <c r="EVL721" s="37"/>
      <c r="EVM721" s="37"/>
      <c r="EVN721" s="37"/>
      <c r="EVO721" s="37"/>
      <c r="EVP721" s="37"/>
      <c r="EVQ721" s="37"/>
      <c r="EVR721" s="37"/>
      <c r="EVS721" s="37"/>
      <c r="EVT721" s="37"/>
      <c r="EVU721" s="37"/>
      <c r="EVV721" s="37"/>
      <c r="EVW721" s="37"/>
      <c r="EVX721" s="37"/>
      <c r="EVY721" s="37"/>
      <c r="EVZ721" s="37"/>
      <c r="EWA721" s="37"/>
      <c r="EWB721" s="37"/>
      <c r="EWC721" s="37"/>
      <c r="EWD721" s="37"/>
      <c r="EWE721" s="37"/>
      <c r="EWF721" s="37"/>
      <c r="EWG721" s="37"/>
      <c r="EWH721" s="37"/>
      <c r="EWI721" s="37"/>
      <c r="EWJ721" s="37"/>
      <c r="EWK721" s="37"/>
      <c r="EWL721" s="37"/>
      <c r="EWM721" s="37"/>
      <c r="EWN721" s="37"/>
      <c r="EWO721" s="37"/>
      <c r="EWP721" s="37"/>
      <c r="EWQ721" s="37"/>
      <c r="EWR721" s="37"/>
      <c r="EWS721" s="37"/>
      <c r="EWT721" s="37"/>
      <c r="EWU721" s="37"/>
      <c r="EWV721" s="37"/>
      <c r="EWW721" s="37"/>
      <c r="EWX721" s="37"/>
      <c r="EWY721" s="37"/>
      <c r="EWZ721" s="37"/>
      <c r="EXA721" s="37"/>
      <c r="EXB721" s="37"/>
      <c r="EXC721" s="37"/>
      <c r="EXD721" s="37"/>
      <c r="EXE721" s="37"/>
      <c r="EXF721" s="37"/>
      <c r="EXG721" s="37"/>
      <c r="EXH721" s="37"/>
      <c r="EXI721" s="37"/>
      <c r="EXJ721" s="37"/>
      <c r="EXK721" s="37"/>
      <c r="EXL721" s="37"/>
      <c r="EXM721" s="37"/>
      <c r="EXN721" s="37"/>
      <c r="EXO721" s="37"/>
      <c r="EXP721" s="37"/>
      <c r="EXQ721" s="37"/>
      <c r="EXR721" s="37"/>
      <c r="EXS721" s="37"/>
      <c r="EXT721" s="37"/>
      <c r="EXU721" s="37"/>
      <c r="EXV721" s="37"/>
      <c r="EXW721" s="37"/>
      <c r="EXX721" s="37"/>
      <c r="EXY721" s="37"/>
      <c r="EXZ721" s="37"/>
      <c r="EYA721" s="37"/>
      <c r="EYB721" s="37"/>
      <c r="EYC721" s="37"/>
      <c r="EYD721" s="37"/>
      <c r="EYE721" s="37"/>
      <c r="EYF721" s="37"/>
      <c r="EYG721" s="37"/>
      <c r="EYH721" s="37"/>
      <c r="EYI721" s="37"/>
      <c r="EYJ721" s="37"/>
      <c r="EYK721" s="37"/>
      <c r="EYL721" s="37"/>
      <c r="EYM721" s="37"/>
      <c r="EYN721" s="37"/>
      <c r="EYO721" s="37"/>
      <c r="EYP721" s="37"/>
      <c r="EYQ721" s="37"/>
      <c r="EYR721" s="37"/>
      <c r="EYS721" s="37"/>
      <c r="EYT721" s="37"/>
      <c r="EYU721" s="37"/>
      <c r="EYV721" s="37"/>
      <c r="EYW721" s="37"/>
      <c r="EYX721" s="37"/>
      <c r="EYY721" s="37"/>
      <c r="EYZ721" s="37"/>
      <c r="EZA721" s="37"/>
      <c r="EZB721" s="37"/>
      <c r="EZC721" s="37"/>
      <c r="EZD721" s="37"/>
      <c r="EZE721" s="37"/>
      <c r="EZF721" s="37"/>
      <c r="EZG721" s="37"/>
      <c r="EZH721" s="37"/>
      <c r="EZI721" s="37"/>
      <c r="EZJ721" s="37"/>
      <c r="EZK721" s="37"/>
      <c r="EZL721" s="37"/>
      <c r="EZM721" s="37"/>
      <c r="EZN721" s="37"/>
      <c r="EZO721" s="37"/>
      <c r="EZP721" s="37"/>
      <c r="EZQ721" s="37"/>
      <c r="EZR721" s="37"/>
      <c r="EZS721" s="37"/>
      <c r="EZT721" s="37"/>
      <c r="EZU721" s="37"/>
      <c r="EZV721" s="37"/>
      <c r="EZW721" s="37"/>
      <c r="EZX721" s="37"/>
      <c r="EZY721" s="37"/>
      <c r="EZZ721" s="37"/>
      <c r="FAA721" s="37"/>
      <c r="FAB721" s="37"/>
      <c r="FAC721" s="37"/>
      <c r="FAD721" s="37"/>
      <c r="FAE721" s="37"/>
      <c r="FAF721" s="37"/>
      <c r="FAG721" s="37"/>
      <c r="FAH721" s="37"/>
      <c r="FAI721" s="37"/>
      <c r="FAJ721" s="37"/>
      <c r="FAK721" s="37"/>
      <c r="FAL721" s="37"/>
      <c r="FAM721" s="37"/>
      <c r="FAN721" s="37"/>
      <c r="FAO721" s="37"/>
      <c r="FAP721" s="37"/>
      <c r="FAQ721" s="37"/>
      <c r="FAR721" s="37"/>
      <c r="FAS721" s="37"/>
      <c r="FAT721" s="37"/>
      <c r="FAU721" s="37"/>
      <c r="FAV721" s="37"/>
      <c r="FAW721" s="37"/>
      <c r="FAX721" s="37"/>
      <c r="FAY721" s="37"/>
      <c r="FAZ721" s="37"/>
      <c r="FBA721" s="37"/>
      <c r="FBB721" s="37"/>
      <c r="FBC721" s="37"/>
      <c r="FBD721" s="37"/>
      <c r="FBE721" s="37"/>
      <c r="FBF721" s="37"/>
      <c r="FBG721" s="37"/>
      <c r="FBH721" s="37"/>
      <c r="FBI721" s="37"/>
      <c r="FBJ721" s="37"/>
      <c r="FBK721" s="37"/>
      <c r="FBL721" s="37"/>
      <c r="FBM721" s="37"/>
      <c r="FBN721" s="37"/>
      <c r="FBO721" s="37"/>
      <c r="FBP721" s="37"/>
      <c r="FBQ721" s="37"/>
      <c r="FBR721" s="37"/>
      <c r="FBS721" s="37"/>
      <c r="FBT721" s="37"/>
      <c r="FBU721" s="37"/>
      <c r="FBV721" s="37"/>
      <c r="FBW721" s="37"/>
      <c r="FBX721" s="37"/>
      <c r="FBY721" s="37"/>
      <c r="FBZ721" s="37"/>
      <c r="FCA721" s="37"/>
      <c r="FCB721" s="37"/>
      <c r="FCC721" s="37"/>
      <c r="FCD721" s="37"/>
      <c r="FCE721" s="37"/>
      <c r="FCF721" s="37"/>
      <c r="FCG721" s="37"/>
      <c r="FCH721" s="37"/>
      <c r="FCI721" s="37"/>
      <c r="FCJ721" s="37"/>
      <c r="FCK721" s="37"/>
      <c r="FCL721" s="37"/>
      <c r="FCM721" s="37"/>
      <c r="FCN721" s="37"/>
      <c r="FCO721" s="37"/>
      <c r="FCP721" s="37"/>
      <c r="FCQ721" s="37"/>
      <c r="FCR721" s="37"/>
      <c r="FCS721" s="37"/>
      <c r="FCT721" s="37"/>
      <c r="FCU721" s="37"/>
      <c r="FCV721" s="37"/>
      <c r="FCW721" s="37"/>
      <c r="FCX721" s="37"/>
      <c r="FCY721" s="37"/>
      <c r="FCZ721" s="37"/>
      <c r="FDA721" s="37"/>
      <c r="FDB721" s="37"/>
      <c r="FDC721" s="37"/>
      <c r="FDD721" s="37"/>
      <c r="FDE721" s="37"/>
      <c r="FDF721" s="37"/>
      <c r="FDG721" s="37"/>
      <c r="FDH721" s="37"/>
      <c r="FDI721" s="37"/>
      <c r="FDJ721" s="37"/>
      <c r="FDK721" s="37"/>
      <c r="FDL721" s="37"/>
      <c r="FDM721" s="37"/>
      <c r="FDN721" s="37"/>
      <c r="FDO721" s="37"/>
      <c r="FDP721" s="37"/>
      <c r="FDQ721" s="37"/>
      <c r="FDR721" s="37"/>
      <c r="FDS721" s="37"/>
      <c r="FDT721" s="37"/>
      <c r="FDU721" s="37"/>
      <c r="FDV721" s="37"/>
      <c r="FDW721" s="37"/>
      <c r="FDX721" s="37"/>
      <c r="FDY721" s="37"/>
      <c r="FDZ721" s="37"/>
      <c r="FEA721" s="37"/>
      <c r="FEB721" s="37"/>
      <c r="FEC721" s="37"/>
      <c r="FED721" s="37"/>
      <c r="FEE721" s="37"/>
      <c r="FEF721" s="37"/>
      <c r="FEG721" s="37"/>
      <c r="FEH721" s="37"/>
      <c r="FEI721" s="37"/>
      <c r="FEJ721" s="37"/>
      <c r="FEK721" s="37"/>
      <c r="FEL721" s="37"/>
      <c r="FEM721" s="37"/>
      <c r="FEN721" s="37"/>
      <c r="FEO721" s="37"/>
      <c r="FEP721" s="37"/>
      <c r="FEQ721" s="37"/>
      <c r="FER721" s="37"/>
      <c r="FES721" s="37"/>
      <c r="FET721" s="37"/>
      <c r="FEU721" s="37"/>
      <c r="FEV721" s="37"/>
      <c r="FEW721" s="37"/>
      <c r="FEX721" s="37"/>
      <c r="FEY721" s="37"/>
      <c r="FEZ721" s="37"/>
      <c r="FFA721" s="37"/>
      <c r="FFB721" s="37"/>
      <c r="FFC721" s="37"/>
      <c r="FFD721" s="37"/>
      <c r="FFE721" s="37"/>
      <c r="FFF721" s="37"/>
      <c r="FFG721" s="37"/>
      <c r="FFH721" s="37"/>
      <c r="FFI721" s="37"/>
      <c r="FFJ721" s="37"/>
      <c r="FFK721" s="37"/>
      <c r="FFL721" s="37"/>
      <c r="FFM721" s="37"/>
      <c r="FFN721" s="37"/>
      <c r="FFO721" s="37"/>
      <c r="FFP721" s="37"/>
      <c r="FFQ721" s="37"/>
      <c r="FFR721" s="37"/>
      <c r="FFS721" s="37"/>
      <c r="FFT721" s="37"/>
      <c r="FFU721" s="37"/>
      <c r="FFV721" s="37"/>
      <c r="FFW721" s="37"/>
      <c r="FFX721" s="37"/>
      <c r="FFY721" s="37"/>
      <c r="FFZ721" s="37"/>
      <c r="FGA721" s="37"/>
      <c r="FGB721" s="37"/>
      <c r="FGC721" s="37"/>
      <c r="FGD721" s="37"/>
      <c r="FGE721" s="37"/>
      <c r="FGF721" s="37"/>
      <c r="FGG721" s="37"/>
      <c r="FGH721" s="37"/>
      <c r="FGI721" s="37"/>
      <c r="FGJ721" s="37"/>
      <c r="FGK721" s="37"/>
      <c r="FGL721" s="37"/>
      <c r="FGM721" s="37"/>
      <c r="FGN721" s="37"/>
      <c r="FGO721" s="37"/>
      <c r="FGP721" s="37"/>
      <c r="FGQ721" s="37"/>
      <c r="FGR721" s="37"/>
      <c r="FGS721" s="37"/>
      <c r="FGT721" s="37"/>
      <c r="FGU721" s="37"/>
      <c r="FGV721" s="37"/>
      <c r="FGW721" s="37"/>
      <c r="FGX721" s="37"/>
      <c r="FGY721" s="37"/>
      <c r="FGZ721" s="37"/>
      <c r="FHA721" s="37"/>
      <c r="FHB721" s="37"/>
      <c r="FHC721" s="37"/>
      <c r="FHD721" s="37"/>
      <c r="FHE721" s="37"/>
      <c r="FHF721" s="37"/>
      <c r="FHG721" s="37"/>
      <c r="FHH721" s="37"/>
      <c r="FHI721" s="37"/>
      <c r="FHJ721" s="37"/>
      <c r="FHK721" s="37"/>
      <c r="FHL721" s="37"/>
      <c r="FHM721" s="37"/>
      <c r="FHN721" s="37"/>
      <c r="FHO721" s="37"/>
      <c r="FHP721" s="37"/>
      <c r="FHQ721" s="37"/>
      <c r="FHR721" s="37"/>
      <c r="FHS721" s="37"/>
      <c r="FHT721" s="37"/>
      <c r="FHU721" s="37"/>
      <c r="FHV721" s="37"/>
      <c r="FHW721" s="37"/>
      <c r="FHX721" s="37"/>
      <c r="FHY721" s="37"/>
      <c r="FHZ721" s="37"/>
      <c r="FIA721" s="37"/>
      <c r="FIB721" s="37"/>
      <c r="FIC721" s="37"/>
      <c r="FID721" s="37"/>
      <c r="FIE721" s="37"/>
      <c r="FIF721" s="37"/>
      <c r="FIG721" s="37"/>
      <c r="FIH721" s="37"/>
      <c r="FII721" s="37"/>
      <c r="FIJ721" s="37"/>
      <c r="FIK721" s="37"/>
      <c r="FIL721" s="37"/>
      <c r="FIM721" s="37"/>
      <c r="FIN721" s="37"/>
      <c r="FIO721" s="37"/>
      <c r="FIP721" s="37"/>
      <c r="FIQ721" s="37"/>
      <c r="FIR721" s="37"/>
      <c r="FIS721" s="37"/>
      <c r="FIT721" s="37"/>
      <c r="FIU721" s="37"/>
      <c r="FIV721" s="37"/>
      <c r="FIW721" s="37"/>
      <c r="FIX721" s="37"/>
      <c r="FIY721" s="37"/>
      <c r="FIZ721" s="37"/>
      <c r="FJA721" s="37"/>
      <c r="FJB721" s="37"/>
      <c r="FJC721" s="37"/>
      <c r="FJD721" s="37"/>
      <c r="FJE721" s="37"/>
      <c r="FJF721" s="37"/>
      <c r="FJG721" s="37"/>
      <c r="FJH721" s="37"/>
      <c r="FJI721" s="37"/>
      <c r="FJJ721" s="37"/>
      <c r="FJK721" s="37"/>
      <c r="FJL721" s="37"/>
      <c r="FJM721" s="37"/>
      <c r="FJN721" s="37"/>
      <c r="FJO721" s="37"/>
      <c r="FJP721" s="37"/>
      <c r="FJQ721" s="37"/>
      <c r="FJR721" s="37"/>
      <c r="FJS721" s="37"/>
      <c r="FJT721" s="37"/>
      <c r="FJU721" s="37"/>
      <c r="FJV721" s="37"/>
      <c r="FJW721" s="37"/>
      <c r="FJX721" s="37"/>
      <c r="FJY721" s="37"/>
      <c r="FJZ721" s="37"/>
      <c r="FKA721" s="37"/>
      <c r="FKB721" s="37"/>
      <c r="FKC721" s="37"/>
      <c r="FKD721" s="37"/>
      <c r="FKE721" s="37"/>
      <c r="FKF721" s="37"/>
      <c r="FKG721" s="37"/>
      <c r="FKH721" s="37"/>
      <c r="FKI721" s="37"/>
      <c r="FKJ721" s="37"/>
      <c r="FKK721" s="37"/>
      <c r="FKL721" s="37"/>
      <c r="FKM721" s="37"/>
      <c r="FKN721" s="37"/>
      <c r="FKO721" s="37"/>
      <c r="FKP721" s="37"/>
      <c r="FKQ721" s="37"/>
      <c r="FKR721" s="37"/>
      <c r="FKS721" s="37"/>
      <c r="FKT721" s="37"/>
      <c r="FKU721" s="37"/>
      <c r="FKV721" s="37"/>
      <c r="FKW721" s="37"/>
      <c r="FKX721" s="37"/>
      <c r="FKY721" s="37"/>
      <c r="FKZ721" s="37"/>
      <c r="FLA721" s="37"/>
      <c r="FLB721" s="37"/>
      <c r="FLC721" s="37"/>
      <c r="FLD721" s="37"/>
      <c r="FLE721" s="37"/>
      <c r="FLF721" s="37"/>
      <c r="FLG721" s="37"/>
      <c r="FLH721" s="37"/>
      <c r="FLI721" s="37"/>
      <c r="FLJ721" s="37"/>
      <c r="FLK721" s="37"/>
      <c r="FLL721" s="37"/>
      <c r="FLM721" s="37"/>
      <c r="FLN721" s="37"/>
      <c r="FLO721" s="37"/>
      <c r="FLP721" s="37"/>
      <c r="FLQ721" s="37"/>
      <c r="FLR721" s="37"/>
      <c r="FLS721" s="37"/>
      <c r="FLT721" s="37"/>
      <c r="FLU721" s="37"/>
      <c r="FLV721" s="37"/>
      <c r="FLW721" s="37"/>
      <c r="FLX721" s="37"/>
      <c r="FLY721" s="37"/>
      <c r="FLZ721" s="37"/>
      <c r="FMA721" s="37"/>
      <c r="FMB721" s="37"/>
      <c r="FMC721" s="37"/>
      <c r="FMD721" s="37"/>
      <c r="FME721" s="37"/>
      <c r="FMF721" s="37"/>
      <c r="FMG721" s="37"/>
      <c r="FMH721" s="37"/>
      <c r="FMI721" s="37"/>
      <c r="FMJ721" s="37"/>
      <c r="FMK721" s="37"/>
      <c r="FML721" s="37"/>
      <c r="FMM721" s="37"/>
      <c r="FMN721" s="37"/>
      <c r="FMO721" s="37"/>
      <c r="FMP721" s="37"/>
      <c r="FMQ721" s="37"/>
      <c r="FMR721" s="37"/>
      <c r="FMS721" s="37"/>
      <c r="FMT721" s="37"/>
      <c r="FMU721" s="37"/>
      <c r="FMV721" s="37"/>
      <c r="FMW721" s="37"/>
      <c r="FMX721" s="37"/>
      <c r="FMY721" s="37"/>
      <c r="FMZ721" s="37"/>
      <c r="FNA721" s="37"/>
      <c r="FNB721" s="37"/>
      <c r="FNC721" s="37"/>
      <c r="FND721" s="37"/>
      <c r="FNE721" s="37"/>
      <c r="FNF721" s="37"/>
      <c r="FNG721" s="37"/>
      <c r="FNH721" s="37"/>
      <c r="FNI721" s="37"/>
      <c r="FNJ721" s="37"/>
      <c r="FNK721" s="37"/>
      <c r="FNL721" s="37"/>
      <c r="FNM721" s="37"/>
      <c r="FNN721" s="37"/>
      <c r="FNO721" s="37"/>
      <c r="FNP721" s="37"/>
      <c r="FNQ721" s="37"/>
      <c r="FNR721" s="37"/>
      <c r="FNS721" s="37"/>
      <c r="FNT721" s="37"/>
      <c r="FNU721" s="37"/>
      <c r="FNV721" s="37"/>
      <c r="FNW721" s="37"/>
      <c r="FNX721" s="37"/>
      <c r="FNY721" s="37"/>
      <c r="FNZ721" s="37"/>
      <c r="FOA721" s="37"/>
      <c r="FOB721" s="37"/>
      <c r="FOC721" s="37"/>
      <c r="FOD721" s="37"/>
      <c r="FOE721" s="37"/>
      <c r="FOF721" s="37"/>
      <c r="FOG721" s="37"/>
      <c r="FOH721" s="37"/>
      <c r="FOI721" s="37"/>
      <c r="FOJ721" s="37"/>
      <c r="FOK721" s="37"/>
      <c r="FOL721" s="37"/>
      <c r="FOM721" s="37"/>
      <c r="FON721" s="37"/>
      <c r="FOO721" s="37"/>
      <c r="FOP721" s="37"/>
      <c r="FOQ721" s="37"/>
      <c r="FOR721" s="37"/>
      <c r="FOS721" s="37"/>
      <c r="FOT721" s="37"/>
      <c r="FOU721" s="37"/>
      <c r="FOV721" s="37"/>
      <c r="FOW721" s="37"/>
      <c r="FOX721" s="37"/>
      <c r="FOY721" s="37"/>
      <c r="FOZ721" s="37"/>
      <c r="FPA721" s="37"/>
      <c r="FPB721" s="37"/>
      <c r="FPC721" s="37"/>
      <c r="FPD721" s="37"/>
      <c r="FPE721" s="37"/>
      <c r="FPF721" s="37"/>
      <c r="FPG721" s="37"/>
      <c r="FPH721" s="37"/>
      <c r="FPI721" s="37"/>
      <c r="FPJ721" s="37"/>
      <c r="FPK721" s="37"/>
      <c r="FPL721" s="37"/>
      <c r="FPM721" s="37"/>
      <c r="FPN721" s="37"/>
      <c r="FPO721" s="37"/>
      <c r="FPP721" s="37"/>
      <c r="FPQ721" s="37"/>
      <c r="FPR721" s="37"/>
      <c r="FPS721" s="37"/>
      <c r="FPT721" s="37"/>
      <c r="FPU721" s="37"/>
      <c r="FPV721" s="37"/>
      <c r="FPW721" s="37"/>
      <c r="FPX721" s="37"/>
      <c r="FPY721" s="37"/>
      <c r="FPZ721" s="37"/>
      <c r="FQA721" s="37"/>
      <c r="FQB721" s="37"/>
      <c r="FQC721" s="37"/>
      <c r="FQD721" s="37"/>
      <c r="FQE721" s="37"/>
      <c r="FQF721" s="37"/>
      <c r="FQG721" s="37"/>
      <c r="FQH721" s="37"/>
      <c r="FQI721" s="37"/>
      <c r="FQJ721" s="37"/>
      <c r="FQK721" s="37"/>
      <c r="FQL721" s="37"/>
      <c r="FQM721" s="37"/>
      <c r="FQN721" s="37"/>
      <c r="FQO721" s="37"/>
      <c r="FQP721" s="37"/>
      <c r="FQQ721" s="37"/>
      <c r="FQR721" s="37"/>
      <c r="FQS721" s="37"/>
      <c r="FQT721" s="37"/>
      <c r="FQU721" s="37"/>
      <c r="FQV721" s="37"/>
      <c r="FQW721" s="37"/>
      <c r="FQX721" s="37"/>
      <c r="FQY721" s="37"/>
      <c r="FQZ721" s="37"/>
      <c r="FRA721" s="37"/>
      <c r="FRB721" s="37"/>
      <c r="FRC721" s="37"/>
      <c r="FRD721" s="37"/>
      <c r="FRE721" s="37"/>
      <c r="FRF721" s="37"/>
      <c r="FRG721" s="37"/>
      <c r="FRH721" s="37"/>
      <c r="FRI721" s="37"/>
      <c r="FRJ721" s="37"/>
      <c r="FRK721" s="37"/>
      <c r="FRL721" s="37"/>
      <c r="FRM721" s="37"/>
      <c r="FRN721" s="37"/>
      <c r="FRO721" s="37"/>
      <c r="FRP721" s="37"/>
      <c r="FRQ721" s="37"/>
      <c r="FRR721" s="37"/>
      <c r="FRS721" s="37"/>
      <c r="FRT721" s="37"/>
      <c r="FRU721" s="37"/>
      <c r="FRV721" s="37"/>
      <c r="FRW721" s="37"/>
      <c r="FRX721" s="37"/>
      <c r="FRY721" s="37"/>
      <c r="FRZ721" s="37"/>
      <c r="FSA721" s="37"/>
      <c r="FSB721" s="37"/>
      <c r="FSC721" s="37"/>
      <c r="FSD721" s="37"/>
      <c r="FSE721" s="37"/>
      <c r="FSF721" s="37"/>
      <c r="FSG721" s="37"/>
      <c r="FSH721" s="37"/>
      <c r="FSI721" s="37"/>
      <c r="FSJ721" s="37"/>
      <c r="FSK721" s="37"/>
      <c r="FSL721" s="37"/>
      <c r="FSM721" s="37"/>
      <c r="FSN721" s="37"/>
      <c r="FSO721" s="37"/>
      <c r="FSP721" s="37"/>
      <c r="FSQ721" s="37"/>
      <c r="FSR721" s="37"/>
      <c r="FSS721" s="37"/>
      <c r="FST721" s="37"/>
      <c r="FSU721" s="37"/>
      <c r="FSV721" s="37"/>
      <c r="FSW721" s="37"/>
      <c r="FSX721" s="37"/>
      <c r="FSY721" s="37"/>
      <c r="FSZ721" s="37"/>
      <c r="FTA721" s="37"/>
      <c r="FTB721" s="37"/>
      <c r="FTC721" s="37"/>
      <c r="FTD721" s="37"/>
      <c r="FTE721" s="37"/>
      <c r="FTF721" s="37"/>
      <c r="FTG721" s="37"/>
      <c r="FTH721" s="37"/>
      <c r="FTI721" s="37"/>
      <c r="FTJ721" s="37"/>
      <c r="FTK721" s="37"/>
      <c r="FTL721" s="37"/>
      <c r="FTM721" s="37"/>
      <c r="FTN721" s="37"/>
      <c r="FTO721" s="37"/>
      <c r="FTP721" s="37"/>
      <c r="FTQ721" s="37"/>
      <c r="FTR721" s="37"/>
      <c r="FTS721" s="37"/>
      <c r="FTT721" s="37"/>
      <c r="FTU721" s="37"/>
      <c r="FTV721" s="37"/>
      <c r="FTW721" s="37"/>
      <c r="FTX721" s="37"/>
      <c r="FTY721" s="37"/>
      <c r="FTZ721" s="37"/>
      <c r="FUA721" s="37"/>
      <c r="FUB721" s="37"/>
      <c r="FUC721" s="37"/>
      <c r="FUD721" s="37"/>
      <c r="FUE721" s="37"/>
      <c r="FUF721" s="37"/>
      <c r="FUG721" s="37"/>
      <c r="FUH721" s="37"/>
      <c r="FUI721" s="37"/>
      <c r="FUJ721" s="37"/>
      <c r="FUK721" s="37"/>
      <c r="FUL721" s="37"/>
      <c r="FUM721" s="37"/>
      <c r="FUN721" s="37"/>
      <c r="FUO721" s="37"/>
      <c r="FUP721" s="37"/>
      <c r="FUQ721" s="37"/>
      <c r="FUR721" s="37"/>
      <c r="FUS721" s="37"/>
      <c r="FUT721" s="37"/>
      <c r="FUU721" s="37"/>
      <c r="FUV721" s="37"/>
      <c r="FUW721" s="37"/>
      <c r="FUX721" s="37"/>
      <c r="FUY721" s="37"/>
      <c r="FUZ721" s="37"/>
      <c r="FVA721" s="37"/>
      <c r="FVB721" s="37"/>
      <c r="FVC721" s="37"/>
      <c r="FVD721" s="37"/>
      <c r="FVE721" s="37"/>
      <c r="FVF721" s="37"/>
      <c r="FVG721" s="37"/>
      <c r="FVH721" s="37"/>
      <c r="FVI721" s="37"/>
      <c r="FVJ721" s="37"/>
      <c r="FVK721" s="37"/>
      <c r="FVL721" s="37"/>
      <c r="FVM721" s="37"/>
      <c r="FVN721" s="37"/>
      <c r="FVO721" s="37"/>
      <c r="FVP721" s="37"/>
      <c r="FVQ721" s="37"/>
      <c r="FVR721" s="37"/>
      <c r="FVS721" s="37"/>
      <c r="FVT721" s="37"/>
      <c r="FVU721" s="37"/>
      <c r="FVV721" s="37"/>
      <c r="FVW721" s="37"/>
      <c r="FVX721" s="37"/>
      <c r="FVY721" s="37"/>
      <c r="FVZ721" s="37"/>
      <c r="FWA721" s="37"/>
      <c r="FWB721" s="37"/>
      <c r="FWC721" s="37"/>
      <c r="FWD721" s="37"/>
      <c r="FWE721" s="37"/>
      <c r="FWF721" s="37"/>
      <c r="FWG721" s="37"/>
      <c r="FWH721" s="37"/>
      <c r="FWI721" s="37"/>
      <c r="FWJ721" s="37"/>
      <c r="FWK721" s="37"/>
      <c r="FWL721" s="37"/>
      <c r="FWM721" s="37"/>
      <c r="FWN721" s="37"/>
      <c r="FWO721" s="37"/>
      <c r="FWP721" s="37"/>
      <c r="FWQ721" s="37"/>
      <c r="FWR721" s="37"/>
      <c r="FWS721" s="37"/>
      <c r="FWT721" s="37"/>
      <c r="FWU721" s="37"/>
      <c r="FWV721" s="37"/>
      <c r="FWW721" s="37"/>
      <c r="FWX721" s="37"/>
      <c r="FWY721" s="37"/>
      <c r="FWZ721" s="37"/>
      <c r="FXA721" s="37"/>
      <c r="FXB721" s="37"/>
      <c r="FXC721" s="37"/>
      <c r="FXD721" s="37"/>
      <c r="FXE721" s="37"/>
      <c r="FXF721" s="37"/>
      <c r="FXG721" s="37"/>
      <c r="FXH721" s="37"/>
      <c r="FXI721" s="37"/>
      <c r="FXJ721" s="37"/>
      <c r="FXK721" s="37"/>
      <c r="FXL721" s="37"/>
      <c r="FXM721" s="37"/>
      <c r="FXN721" s="37"/>
      <c r="FXO721" s="37"/>
      <c r="FXP721" s="37"/>
      <c r="FXQ721" s="37"/>
      <c r="FXR721" s="37"/>
      <c r="FXS721" s="37"/>
      <c r="FXT721" s="37"/>
      <c r="FXU721" s="37"/>
      <c r="FXV721" s="37"/>
      <c r="FXW721" s="37"/>
      <c r="FXX721" s="37"/>
      <c r="FXY721" s="37"/>
      <c r="FXZ721" s="37"/>
      <c r="FYA721" s="37"/>
      <c r="FYB721" s="37"/>
      <c r="FYC721" s="37"/>
      <c r="FYD721" s="37"/>
      <c r="FYE721" s="37"/>
      <c r="FYF721" s="37"/>
      <c r="FYG721" s="37"/>
      <c r="FYH721" s="37"/>
      <c r="FYI721" s="37"/>
      <c r="FYJ721" s="37"/>
      <c r="FYK721" s="37"/>
      <c r="FYL721" s="37"/>
      <c r="FYM721" s="37"/>
      <c r="FYN721" s="37"/>
      <c r="FYO721" s="37"/>
      <c r="FYP721" s="37"/>
      <c r="FYQ721" s="37"/>
      <c r="FYR721" s="37"/>
      <c r="FYS721" s="37"/>
      <c r="FYT721" s="37"/>
      <c r="FYU721" s="37"/>
      <c r="FYV721" s="37"/>
      <c r="FYW721" s="37"/>
      <c r="FYX721" s="37"/>
      <c r="FYY721" s="37"/>
      <c r="FYZ721" s="37"/>
      <c r="FZA721" s="37"/>
      <c r="FZB721" s="37"/>
      <c r="FZC721" s="37"/>
      <c r="FZD721" s="37"/>
      <c r="FZE721" s="37"/>
      <c r="FZF721" s="37"/>
      <c r="FZG721" s="37"/>
      <c r="FZH721" s="37"/>
      <c r="FZI721" s="37"/>
      <c r="FZJ721" s="37"/>
      <c r="FZK721" s="37"/>
      <c r="FZL721" s="37"/>
      <c r="FZM721" s="37"/>
      <c r="FZN721" s="37"/>
      <c r="FZO721" s="37"/>
      <c r="FZP721" s="37"/>
      <c r="FZQ721" s="37"/>
      <c r="FZR721" s="37"/>
      <c r="FZS721" s="37"/>
      <c r="FZT721" s="37"/>
      <c r="FZU721" s="37"/>
      <c r="FZV721" s="37"/>
      <c r="FZW721" s="37"/>
      <c r="FZX721" s="37"/>
      <c r="FZY721" s="37"/>
      <c r="FZZ721" s="37"/>
      <c r="GAA721" s="37"/>
      <c r="GAB721" s="37"/>
      <c r="GAC721" s="37"/>
      <c r="GAD721" s="37"/>
      <c r="GAE721" s="37"/>
      <c r="GAF721" s="37"/>
      <c r="GAG721" s="37"/>
      <c r="GAH721" s="37"/>
      <c r="GAI721" s="37"/>
      <c r="GAJ721" s="37"/>
      <c r="GAK721" s="37"/>
      <c r="GAL721" s="37"/>
      <c r="GAM721" s="37"/>
      <c r="GAN721" s="37"/>
      <c r="GAO721" s="37"/>
      <c r="GAP721" s="37"/>
      <c r="GAQ721" s="37"/>
      <c r="GAR721" s="37"/>
      <c r="GAS721" s="37"/>
      <c r="GAT721" s="37"/>
      <c r="GAU721" s="37"/>
      <c r="GAV721" s="37"/>
      <c r="GAW721" s="37"/>
      <c r="GAX721" s="37"/>
      <c r="GAY721" s="37"/>
      <c r="GAZ721" s="37"/>
      <c r="GBA721" s="37"/>
      <c r="GBB721" s="37"/>
      <c r="GBC721" s="37"/>
      <c r="GBD721" s="37"/>
      <c r="GBE721" s="37"/>
      <c r="GBF721" s="37"/>
      <c r="GBG721" s="37"/>
      <c r="GBH721" s="37"/>
      <c r="GBI721" s="37"/>
      <c r="GBJ721" s="37"/>
      <c r="GBK721" s="37"/>
      <c r="GBL721" s="37"/>
      <c r="GBM721" s="37"/>
      <c r="GBN721" s="37"/>
      <c r="GBO721" s="37"/>
      <c r="GBP721" s="37"/>
      <c r="GBQ721" s="37"/>
      <c r="GBR721" s="37"/>
      <c r="GBS721" s="37"/>
      <c r="GBT721" s="37"/>
      <c r="GBU721" s="37"/>
      <c r="GBV721" s="37"/>
      <c r="GBW721" s="37"/>
      <c r="GBX721" s="37"/>
      <c r="GBY721" s="37"/>
      <c r="GBZ721" s="37"/>
      <c r="GCA721" s="37"/>
      <c r="GCB721" s="37"/>
      <c r="GCC721" s="37"/>
      <c r="GCD721" s="37"/>
      <c r="GCE721" s="37"/>
      <c r="GCF721" s="37"/>
      <c r="GCG721" s="37"/>
      <c r="GCH721" s="37"/>
      <c r="GCI721" s="37"/>
      <c r="GCJ721" s="37"/>
      <c r="GCK721" s="37"/>
      <c r="GCL721" s="37"/>
      <c r="GCM721" s="37"/>
      <c r="GCN721" s="37"/>
      <c r="GCO721" s="37"/>
      <c r="GCP721" s="37"/>
      <c r="GCQ721" s="37"/>
      <c r="GCR721" s="37"/>
      <c r="GCS721" s="37"/>
      <c r="GCT721" s="37"/>
      <c r="GCU721" s="37"/>
      <c r="GCV721" s="37"/>
      <c r="GCW721" s="37"/>
      <c r="GCX721" s="37"/>
      <c r="GCY721" s="37"/>
      <c r="GCZ721" s="37"/>
      <c r="GDA721" s="37"/>
      <c r="GDB721" s="37"/>
      <c r="GDC721" s="37"/>
      <c r="GDD721" s="37"/>
      <c r="GDE721" s="37"/>
      <c r="GDF721" s="37"/>
      <c r="GDG721" s="37"/>
      <c r="GDH721" s="37"/>
      <c r="GDI721" s="37"/>
      <c r="GDJ721" s="37"/>
      <c r="GDK721" s="37"/>
      <c r="GDL721" s="37"/>
      <c r="GDM721" s="37"/>
      <c r="GDN721" s="37"/>
      <c r="GDO721" s="37"/>
      <c r="GDP721" s="37"/>
      <c r="GDQ721" s="37"/>
      <c r="GDR721" s="37"/>
      <c r="GDS721" s="37"/>
      <c r="GDT721" s="37"/>
      <c r="GDU721" s="37"/>
      <c r="GDV721" s="37"/>
      <c r="GDW721" s="37"/>
      <c r="GDX721" s="37"/>
    </row>
    <row r="722" spans="1:4860" s="38" customFormat="1" x14ac:dyDescent="0.25">
      <c r="A722" s="86">
        <v>716</v>
      </c>
      <c r="B722" s="55" t="s">
        <v>814</v>
      </c>
      <c r="C722" s="55" t="s">
        <v>855</v>
      </c>
      <c r="D722" s="55" t="s">
        <v>311</v>
      </c>
      <c r="E722" s="55" t="s">
        <v>165</v>
      </c>
      <c r="F722" s="56" t="s">
        <v>862</v>
      </c>
      <c r="G722" s="57">
        <v>23000</v>
      </c>
      <c r="H722" s="58">
        <v>0</v>
      </c>
      <c r="I722" s="59">
        <v>25</v>
      </c>
      <c r="J722" s="103">
        <v>660.1</v>
      </c>
      <c r="K722" s="96">
        <f t="shared" si="110"/>
        <v>1632.9999999999998</v>
      </c>
      <c r="L722" s="71">
        <f t="shared" si="111"/>
        <v>253.00000000000003</v>
      </c>
      <c r="M722" s="102">
        <v>699.2</v>
      </c>
      <c r="N722" s="59">
        <f t="shared" si="112"/>
        <v>1630.7</v>
      </c>
      <c r="O722" s="59"/>
      <c r="P722" s="59">
        <f t="shared" si="113"/>
        <v>1359.3000000000002</v>
      </c>
      <c r="Q722" s="59">
        <f t="shared" si="114"/>
        <v>1384.3000000000002</v>
      </c>
      <c r="R722" s="59">
        <f t="shared" si="115"/>
        <v>3516.7</v>
      </c>
      <c r="S722" s="59">
        <f t="shared" si="109"/>
        <v>21615.7</v>
      </c>
      <c r="T722" s="72" t="s">
        <v>39</v>
      </c>
      <c r="U722" s="37"/>
      <c r="V722" s="37"/>
      <c r="W722" s="37"/>
      <c r="X722" s="37"/>
      <c r="Y722" s="37"/>
      <c r="Z722" s="37"/>
      <c r="AA722" s="37"/>
      <c r="AB722" s="37"/>
      <c r="AC722" s="37"/>
      <c r="AD722" s="37"/>
      <c r="AE722" s="37"/>
      <c r="AF722" s="37"/>
      <c r="AG722" s="37"/>
      <c r="AH722" s="37"/>
      <c r="AI722" s="37"/>
      <c r="AJ722" s="37"/>
      <c r="AK722" s="37"/>
      <c r="AL722" s="37"/>
      <c r="AM722" s="37"/>
      <c r="AN722" s="37"/>
      <c r="AO722" s="37"/>
      <c r="AP722" s="37"/>
      <c r="AQ722" s="37"/>
      <c r="AR722" s="37"/>
      <c r="AS722" s="37"/>
      <c r="AT722" s="37"/>
      <c r="AU722" s="37"/>
      <c r="AV722" s="37"/>
      <c r="AW722" s="37"/>
      <c r="AX722" s="37"/>
      <c r="AY722" s="37"/>
      <c r="AZ722" s="37"/>
      <c r="BA722" s="37"/>
      <c r="BB722" s="37"/>
      <c r="BC722" s="37"/>
      <c r="BD722" s="37"/>
      <c r="BE722" s="37"/>
      <c r="BF722" s="37"/>
      <c r="BG722" s="37"/>
      <c r="BH722" s="37"/>
      <c r="BI722" s="37"/>
      <c r="BJ722" s="37"/>
      <c r="BK722" s="37"/>
      <c r="BL722" s="37"/>
      <c r="BM722" s="37"/>
      <c r="BN722" s="37"/>
      <c r="BO722" s="37"/>
      <c r="BP722" s="37"/>
      <c r="BQ722" s="37"/>
      <c r="BR722" s="37"/>
      <c r="BS722" s="37"/>
      <c r="BT722" s="37"/>
      <c r="BU722" s="37"/>
      <c r="BV722" s="37"/>
      <c r="BW722" s="37"/>
      <c r="BX722" s="37"/>
      <c r="BY722" s="37"/>
      <c r="BZ722" s="37"/>
      <c r="CA722" s="37"/>
      <c r="CB722" s="37"/>
      <c r="CC722" s="37"/>
      <c r="CD722" s="37"/>
      <c r="CE722" s="37"/>
      <c r="CF722" s="37"/>
      <c r="CG722" s="37"/>
      <c r="CH722" s="37"/>
      <c r="CI722" s="37"/>
      <c r="CJ722" s="37"/>
      <c r="CK722" s="37"/>
      <c r="CL722" s="37"/>
      <c r="CM722" s="37"/>
      <c r="CN722" s="37"/>
      <c r="CO722" s="37"/>
      <c r="CP722" s="37"/>
      <c r="CQ722" s="37"/>
      <c r="CR722" s="37"/>
      <c r="CS722" s="37"/>
      <c r="CT722" s="37"/>
      <c r="CU722" s="37"/>
      <c r="CV722" s="37"/>
      <c r="CW722" s="37"/>
      <c r="CX722" s="37"/>
      <c r="CY722" s="37"/>
      <c r="CZ722" s="37"/>
      <c r="DA722" s="37"/>
      <c r="DB722" s="37"/>
      <c r="DC722" s="37"/>
      <c r="DD722" s="37"/>
      <c r="DE722" s="37"/>
      <c r="DF722" s="37"/>
      <c r="DG722" s="37"/>
      <c r="DH722" s="37"/>
      <c r="DI722" s="37"/>
      <c r="DJ722" s="37"/>
      <c r="DK722" s="37"/>
      <c r="DL722" s="37"/>
      <c r="DM722" s="37"/>
      <c r="DN722" s="37"/>
      <c r="DO722" s="37"/>
      <c r="DP722" s="37"/>
      <c r="DQ722" s="37"/>
      <c r="DR722" s="37"/>
      <c r="DS722" s="37"/>
      <c r="DT722" s="37"/>
      <c r="DU722" s="37"/>
      <c r="DV722" s="37"/>
      <c r="DW722" s="37"/>
      <c r="DX722" s="37"/>
      <c r="DY722" s="37"/>
      <c r="DZ722" s="37"/>
      <c r="EA722" s="37"/>
      <c r="EB722" s="37"/>
      <c r="EC722" s="37"/>
      <c r="ED722" s="37"/>
      <c r="EE722" s="37"/>
      <c r="EF722" s="37"/>
      <c r="EG722" s="37"/>
      <c r="EH722" s="37"/>
      <c r="EI722" s="37"/>
      <c r="EJ722" s="37"/>
      <c r="EK722" s="37"/>
      <c r="EL722" s="37"/>
      <c r="EM722" s="37"/>
      <c r="EN722" s="37"/>
      <c r="EO722" s="37"/>
      <c r="EP722" s="37"/>
      <c r="EQ722" s="37"/>
      <c r="ER722" s="37"/>
      <c r="ES722" s="37"/>
      <c r="ET722" s="37"/>
      <c r="EU722" s="37"/>
      <c r="EV722" s="37"/>
      <c r="EW722" s="37"/>
      <c r="EX722" s="37"/>
      <c r="EY722" s="37"/>
      <c r="EZ722" s="37"/>
      <c r="FA722" s="37"/>
      <c r="FB722" s="37"/>
      <c r="FC722" s="37"/>
      <c r="FD722" s="37"/>
      <c r="FE722" s="37"/>
      <c r="FF722" s="37"/>
      <c r="FG722" s="37"/>
      <c r="FH722" s="37"/>
      <c r="FI722" s="37"/>
      <c r="FJ722" s="37"/>
      <c r="FK722" s="37"/>
      <c r="FL722" s="37"/>
      <c r="FM722" s="37"/>
      <c r="FN722" s="37"/>
      <c r="FO722" s="37"/>
      <c r="FP722" s="37"/>
      <c r="FQ722" s="37"/>
      <c r="FR722" s="37"/>
      <c r="FS722" s="37"/>
      <c r="FT722" s="37"/>
      <c r="FU722" s="37"/>
      <c r="FV722" s="37"/>
      <c r="FW722" s="37"/>
      <c r="FX722" s="37"/>
      <c r="FY722" s="37"/>
      <c r="FZ722" s="37"/>
      <c r="GA722" s="37"/>
      <c r="GB722" s="37"/>
      <c r="GC722" s="37"/>
      <c r="GD722" s="37"/>
      <c r="GE722" s="37"/>
      <c r="GF722" s="37"/>
      <c r="GG722" s="37"/>
      <c r="GH722" s="37"/>
      <c r="GI722" s="37"/>
      <c r="GJ722" s="37"/>
      <c r="GK722" s="37"/>
      <c r="GL722" s="37"/>
      <c r="GM722" s="37"/>
      <c r="GN722" s="37"/>
      <c r="GO722" s="37"/>
      <c r="GP722" s="37"/>
      <c r="GQ722" s="37"/>
      <c r="GR722" s="37"/>
      <c r="GS722" s="37"/>
      <c r="GT722" s="37"/>
      <c r="GU722" s="37"/>
      <c r="GV722" s="37"/>
      <c r="GW722" s="37"/>
      <c r="GX722" s="37"/>
      <c r="GY722" s="37"/>
      <c r="GZ722" s="37"/>
      <c r="HA722" s="37"/>
      <c r="HB722" s="37"/>
      <c r="HC722" s="37"/>
      <c r="HD722" s="37"/>
      <c r="HE722" s="37"/>
      <c r="HF722" s="37"/>
      <c r="HG722" s="37"/>
      <c r="HH722" s="37"/>
      <c r="HI722" s="37"/>
      <c r="HJ722" s="37"/>
      <c r="HK722" s="37"/>
      <c r="HL722" s="37"/>
      <c r="HM722" s="37"/>
      <c r="HN722" s="37"/>
      <c r="HO722" s="37"/>
      <c r="HP722" s="37"/>
      <c r="HQ722" s="37"/>
      <c r="HR722" s="37"/>
      <c r="HS722" s="37"/>
      <c r="HT722" s="37"/>
      <c r="HU722" s="37"/>
      <c r="HV722" s="37"/>
      <c r="HW722" s="37"/>
      <c r="HX722" s="37"/>
      <c r="HY722" s="37"/>
      <c r="HZ722" s="37"/>
      <c r="IA722" s="37"/>
      <c r="IB722" s="37"/>
      <c r="IC722" s="37"/>
      <c r="ID722" s="37"/>
      <c r="IE722" s="37"/>
      <c r="IF722" s="37"/>
      <c r="IG722" s="37"/>
      <c r="IH722" s="37"/>
      <c r="II722" s="37"/>
      <c r="IJ722" s="37"/>
      <c r="IK722" s="37"/>
      <c r="IL722" s="37"/>
      <c r="IM722" s="37"/>
      <c r="IN722" s="37"/>
      <c r="IO722" s="37"/>
      <c r="IP722" s="37"/>
      <c r="IQ722" s="37"/>
      <c r="IR722" s="37"/>
      <c r="IS722" s="37"/>
      <c r="IT722" s="37"/>
      <c r="IU722" s="37"/>
      <c r="IV722" s="37"/>
      <c r="IW722" s="37"/>
      <c r="IX722" s="37"/>
      <c r="IY722" s="37"/>
      <c r="IZ722" s="37"/>
      <c r="JA722" s="37"/>
      <c r="JB722" s="37"/>
      <c r="JC722" s="37"/>
      <c r="JD722" s="37"/>
      <c r="JE722" s="37"/>
      <c r="JF722" s="37"/>
      <c r="JG722" s="37"/>
      <c r="JH722" s="37"/>
      <c r="JI722" s="37"/>
      <c r="JJ722" s="37"/>
      <c r="JK722" s="37"/>
      <c r="JL722" s="37"/>
      <c r="JM722" s="37"/>
      <c r="JN722" s="37"/>
      <c r="JO722" s="37"/>
      <c r="JP722" s="37"/>
      <c r="JQ722" s="37"/>
      <c r="JR722" s="37"/>
      <c r="JS722" s="37"/>
      <c r="JT722" s="37"/>
      <c r="JU722" s="37"/>
      <c r="JV722" s="37"/>
      <c r="JW722" s="37"/>
      <c r="JX722" s="37"/>
      <c r="JY722" s="37"/>
      <c r="JZ722" s="37"/>
      <c r="KA722" s="37"/>
      <c r="KB722" s="37"/>
      <c r="KC722" s="37"/>
      <c r="KD722" s="37"/>
      <c r="KE722" s="37"/>
      <c r="KF722" s="37"/>
      <c r="KG722" s="37"/>
      <c r="KH722" s="37"/>
      <c r="KI722" s="37"/>
      <c r="KJ722" s="37"/>
      <c r="KK722" s="37"/>
      <c r="KL722" s="37"/>
      <c r="KM722" s="37"/>
      <c r="KN722" s="37"/>
      <c r="KO722" s="37"/>
      <c r="KP722" s="37"/>
      <c r="KQ722" s="37"/>
      <c r="KR722" s="37"/>
      <c r="KS722" s="37"/>
      <c r="KT722" s="37"/>
      <c r="KU722" s="37"/>
      <c r="KV722" s="37"/>
      <c r="KW722" s="37"/>
      <c r="KX722" s="37"/>
      <c r="KY722" s="37"/>
      <c r="KZ722" s="37"/>
      <c r="LA722" s="37"/>
      <c r="LB722" s="37"/>
      <c r="LC722" s="37"/>
      <c r="LD722" s="37"/>
      <c r="LE722" s="37"/>
      <c r="LF722" s="37"/>
      <c r="LG722" s="37"/>
      <c r="LH722" s="37"/>
      <c r="LI722" s="37"/>
      <c r="LJ722" s="37"/>
      <c r="LK722" s="37"/>
      <c r="LL722" s="37"/>
      <c r="LM722" s="37"/>
      <c r="LN722" s="37"/>
      <c r="LO722" s="37"/>
      <c r="LP722" s="37"/>
      <c r="LQ722" s="37"/>
      <c r="LR722" s="37"/>
      <c r="LS722" s="37"/>
      <c r="LT722" s="37"/>
      <c r="LU722" s="37"/>
      <c r="LV722" s="37"/>
      <c r="LW722" s="37"/>
      <c r="LX722" s="37"/>
      <c r="LY722" s="37"/>
      <c r="LZ722" s="37"/>
      <c r="MA722" s="37"/>
      <c r="MB722" s="37"/>
      <c r="MC722" s="37"/>
      <c r="MD722" s="37"/>
      <c r="ME722" s="37"/>
      <c r="MF722" s="37"/>
      <c r="MG722" s="37"/>
      <c r="MH722" s="37"/>
      <c r="MI722" s="37"/>
      <c r="MJ722" s="37"/>
      <c r="MK722" s="37"/>
      <c r="ML722" s="37"/>
      <c r="MM722" s="37"/>
      <c r="MN722" s="37"/>
      <c r="MO722" s="37"/>
      <c r="MP722" s="37"/>
      <c r="MQ722" s="37"/>
      <c r="MR722" s="37"/>
      <c r="MS722" s="37"/>
      <c r="MT722" s="37"/>
      <c r="MU722" s="37"/>
      <c r="MV722" s="37"/>
      <c r="MW722" s="37"/>
      <c r="MX722" s="37"/>
      <c r="MY722" s="37"/>
      <c r="MZ722" s="37"/>
      <c r="NA722" s="37"/>
      <c r="NB722" s="37"/>
      <c r="NC722" s="37"/>
      <c r="ND722" s="37"/>
      <c r="NE722" s="37"/>
      <c r="NF722" s="37"/>
      <c r="NG722" s="37"/>
      <c r="NH722" s="37"/>
      <c r="NI722" s="37"/>
      <c r="NJ722" s="37"/>
      <c r="NK722" s="37"/>
      <c r="NL722" s="37"/>
      <c r="NM722" s="37"/>
      <c r="NN722" s="37"/>
      <c r="NO722" s="37"/>
      <c r="NP722" s="37"/>
      <c r="NQ722" s="37"/>
      <c r="NR722" s="37"/>
      <c r="NS722" s="37"/>
      <c r="NT722" s="37"/>
      <c r="NU722" s="37"/>
      <c r="NV722" s="37"/>
      <c r="NW722" s="37"/>
      <c r="NX722" s="37"/>
      <c r="NY722" s="37"/>
      <c r="NZ722" s="37"/>
      <c r="OA722" s="37"/>
      <c r="OB722" s="37"/>
      <c r="OC722" s="37"/>
      <c r="OD722" s="37"/>
      <c r="OE722" s="37"/>
      <c r="OF722" s="37"/>
      <c r="OG722" s="37"/>
      <c r="OH722" s="37"/>
      <c r="OI722" s="37"/>
      <c r="OJ722" s="37"/>
      <c r="OK722" s="37"/>
      <c r="OL722" s="37"/>
      <c r="OM722" s="37"/>
      <c r="ON722" s="37"/>
      <c r="OO722" s="37"/>
      <c r="OP722" s="37"/>
      <c r="OQ722" s="37"/>
      <c r="OR722" s="37"/>
      <c r="OS722" s="37"/>
      <c r="OT722" s="37"/>
      <c r="OU722" s="37"/>
      <c r="OV722" s="37"/>
      <c r="OW722" s="37"/>
      <c r="OX722" s="37"/>
      <c r="OY722" s="37"/>
      <c r="OZ722" s="37"/>
      <c r="PA722" s="37"/>
      <c r="PB722" s="37"/>
      <c r="PC722" s="37"/>
      <c r="PD722" s="37"/>
      <c r="PE722" s="37"/>
      <c r="PF722" s="37"/>
      <c r="PG722" s="37"/>
      <c r="PH722" s="37"/>
      <c r="PI722" s="37"/>
      <c r="PJ722" s="37"/>
      <c r="PK722" s="37"/>
      <c r="PL722" s="37"/>
      <c r="PM722" s="37"/>
      <c r="PN722" s="37"/>
      <c r="PO722" s="37"/>
      <c r="PP722" s="37"/>
      <c r="PQ722" s="37"/>
      <c r="PR722" s="37"/>
      <c r="PS722" s="37"/>
      <c r="PT722" s="37"/>
      <c r="PU722" s="37"/>
      <c r="PV722" s="37"/>
      <c r="PW722" s="37"/>
      <c r="PX722" s="37"/>
      <c r="PY722" s="37"/>
      <c r="PZ722" s="37"/>
      <c r="QA722" s="37"/>
      <c r="QB722" s="37"/>
      <c r="QC722" s="37"/>
      <c r="QD722" s="37"/>
      <c r="QE722" s="37"/>
      <c r="QF722" s="37"/>
      <c r="QG722" s="37"/>
      <c r="QH722" s="37"/>
      <c r="QI722" s="37"/>
      <c r="QJ722" s="37"/>
      <c r="QK722" s="37"/>
      <c r="QL722" s="37"/>
      <c r="QM722" s="37"/>
      <c r="QN722" s="37"/>
      <c r="QO722" s="37"/>
      <c r="QP722" s="37"/>
      <c r="QQ722" s="37"/>
      <c r="QR722" s="37"/>
      <c r="QS722" s="37"/>
      <c r="QT722" s="37"/>
      <c r="QU722" s="37"/>
      <c r="QV722" s="37"/>
      <c r="QW722" s="37"/>
      <c r="QX722" s="37"/>
      <c r="QY722" s="37"/>
      <c r="QZ722" s="37"/>
      <c r="RA722" s="37"/>
      <c r="RB722" s="37"/>
      <c r="RC722" s="37"/>
      <c r="RD722" s="37"/>
      <c r="RE722" s="37"/>
      <c r="RF722" s="37"/>
      <c r="RG722" s="37"/>
      <c r="RH722" s="37"/>
      <c r="RI722" s="37"/>
      <c r="RJ722" s="37"/>
      <c r="RK722" s="37"/>
      <c r="RL722" s="37"/>
      <c r="RM722" s="37"/>
      <c r="RN722" s="37"/>
      <c r="RO722" s="37"/>
      <c r="RP722" s="37"/>
      <c r="RQ722" s="37"/>
      <c r="RR722" s="37"/>
      <c r="RS722" s="37"/>
      <c r="RT722" s="37"/>
      <c r="RU722" s="37"/>
      <c r="RV722" s="37"/>
      <c r="RW722" s="37"/>
      <c r="RX722" s="37"/>
      <c r="RY722" s="37"/>
      <c r="RZ722" s="37"/>
      <c r="SA722" s="37"/>
      <c r="SB722" s="37"/>
      <c r="SC722" s="37"/>
      <c r="SD722" s="37"/>
      <c r="SE722" s="37"/>
      <c r="SF722" s="37"/>
      <c r="SG722" s="37"/>
      <c r="SH722" s="37"/>
      <c r="SI722" s="37"/>
      <c r="SJ722" s="37"/>
      <c r="SK722" s="37"/>
      <c r="SL722" s="37"/>
      <c r="SM722" s="37"/>
      <c r="SN722" s="37"/>
      <c r="SO722" s="37"/>
      <c r="SP722" s="37"/>
      <c r="SQ722" s="37"/>
      <c r="SR722" s="37"/>
      <c r="SS722" s="37"/>
      <c r="ST722" s="37"/>
      <c r="SU722" s="37"/>
      <c r="SV722" s="37"/>
      <c r="SW722" s="37"/>
      <c r="SX722" s="37"/>
      <c r="SY722" s="37"/>
      <c r="SZ722" s="37"/>
      <c r="TA722" s="37"/>
      <c r="TB722" s="37"/>
      <c r="TC722" s="37"/>
      <c r="TD722" s="37"/>
      <c r="TE722" s="37"/>
      <c r="TF722" s="37"/>
      <c r="TG722" s="37"/>
      <c r="TH722" s="37"/>
      <c r="TI722" s="37"/>
      <c r="TJ722" s="37"/>
      <c r="TK722" s="37"/>
      <c r="TL722" s="37"/>
      <c r="TM722" s="37"/>
      <c r="TN722" s="37"/>
      <c r="TO722" s="37"/>
      <c r="TP722" s="37"/>
      <c r="TQ722" s="37"/>
      <c r="TR722" s="37"/>
      <c r="TS722" s="37"/>
      <c r="TT722" s="37"/>
      <c r="TU722" s="37"/>
      <c r="TV722" s="37"/>
      <c r="TW722" s="37"/>
      <c r="TX722" s="37"/>
      <c r="TY722" s="37"/>
      <c r="TZ722" s="37"/>
      <c r="UA722" s="37"/>
      <c r="UB722" s="37"/>
      <c r="UC722" s="37"/>
      <c r="UD722" s="37"/>
      <c r="UE722" s="37"/>
      <c r="UF722" s="37"/>
      <c r="UG722" s="37"/>
      <c r="UH722" s="37"/>
      <c r="UI722" s="37"/>
      <c r="UJ722" s="37"/>
      <c r="UK722" s="37"/>
      <c r="UL722" s="37"/>
      <c r="UM722" s="37"/>
      <c r="UN722" s="37"/>
      <c r="UO722" s="37"/>
      <c r="UP722" s="37"/>
      <c r="UQ722" s="37"/>
      <c r="UR722" s="37"/>
      <c r="US722" s="37"/>
      <c r="UT722" s="37"/>
      <c r="UU722" s="37"/>
      <c r="UV722" s="37"/>
      <c r="UW722" s="37"/>
      <c r="UX722" s="37"/>
      <c r="UY722" s="37"/>
      <c r="UZ722" s="37"/>
      <c r="VA722" s="37"/>
      <c r="VB722" s="37"/>
      <c r="VC722" s="37"/>
      <c r="VD722" s="37"/>
      <c r="VE722" s="37"/>
      <c r="VF722" s="37"/>
      <c r="VG722" s="37"/>
      <c r="VH722" s="37"/>
      <c r="VI722" s="37"/>
      <c r="VJ722" s="37"/>
      <c r="VK722" s="37"/>
      <c r="VL722" s="37"/>
      <c r="VM722" s="37"/>
      <c r="VN722" s="37"/>
      <c r="VO722" s="37"/>
      <c r="VP722" s="37"/>
      <c r="VQ722" s="37"/>
      <c r="VR722" s="37"/>
      <c r="VS722" s="37"/>
      <c r="VT722" s="37"/>
      <c r="VU722" s="37"/>
      <c r="VV722" s="37"/>
      <c r="VW722" s="37"/>
      <c r="VX722" s="37"/>
      <c r="VY722" s="37"/>
      <c r="VZ722" s="37"/>
      <c r="WA722" s="37"/>
      <c r="WB722" s="37"/>
      <c r="WC722" s="37"/>
      <c r="WD722" s="37"/>
      <c r="WE722" s="37"/>
      <c r="WF722" s="37"/>
      <c r="WG722" s="37"/>
      <c r="WH722" s="37"/>
      <c r="WI722" s="37"/>
      <c r="WJ722" s="37"/>
      <c r="WK722" s="37"/>
      <c r="WL722" s="37"/>
      <c r="WM722" s="37"/>
      <c r="WN722" s="37"/>
      <c r="WO722" s="37"/>
      <c r="WP722" s="37"/>
      <c r="WQ722" s="37"/>
      <c r="WR722" s="37"/>
      <c r="WS722" s="37"/>
      <c r="WT722" s="37"/>
      <c r="WU722" s="37"/>
      <c r="WV722" s="37"/>
      <c r="WW722" s="37"/>
      <c r="WX722" s="37"/>
      <c r="WY722" s="37"/>
      <c r="WZ722" s="37"/>
      <c r="XA722" s="37"/>
      <c r="XB722" s="37"/>
      <c r="XC722" s="37"/>
      <c r="XD722" s="37"/>
      <c r="XE722" s="37"/>
      <c r="XF722" s="37"/>
      <c r="XG722" s="37"/>
      <c r="XH722" s="37"/>
      <c r="XI722" s="37"/>
      <c r="XJ722" s="37"/>
      <c r="XK722" s="37"/>
      <c r="XL722" s="37"/>
      <c r="XM722" s="37"/>
      <c r="XN722" s="37"/>
      <c r="XO722" s="37"/>
      <c r="XP722" s="37"/>
      <c r="XQ722" s="37"/>
      <c r="XR722" s="37"/>
      <c r="XS722" s="37"/>
      <c r="XT722" s="37"/>
      <c r="XU722" s="37"/>
      <c r="XV722" s="37"/>
      <c r="XW722" s="37"/>
      <c r="XX722" s="37"/>
      <c r="XY722" s="37"/>
      <c r="XZ722" s="37"/>
      <c r="YA722" s="37"/>
      <c r="YB722" s="37"/>
      <c r="YC722" s="37"/>
      <c r="YD722" s="37"/>
      <c r="YE722" s="37"/>
      <c r="YF722" s="37"/>
      <c r="YG722" s="37"/>
      <c r="YH722" s="37"/>
      <c r="YI722" s="37"/>
      <c r="YJ722" s="37"/>
      <c r="YK722" s="37"/>
      <c r="YL722" s="37"/>
      <c r="YM722" s="37"/>
      <c r="YN722" s="37"/>
      <c r="YO722" s="37"/>
      <c r="YP722" s="37"/>
      <c r="YQ722" s="37"/>
      <c r="YR722" s="37"/>
      <c r="YS722" s="37"/>
      <c r="YT722" s="37"/>
      <c r="YU722" s="37"/>
      <c r="YV722" s="37"/>
      <c r="YW722" s="37"/>
      <c r="YX722" s="37"/>
      <c r="YY722" s="37"/>
      <c r="YZ722" s="37"/>
      <c r="ZA722" s="37"/>
      <c r="ZB722" s="37"/>
      <c r="ZC722" s="37"/>
      <c r="ZD722" s="37"/>
      <c r="ZE722" s="37"/>
      <c r="ZF722" s="37"/>
      <c r="ZG722" s="37"/>
      <c r="ZH722" s="37"/>
      <c r="ZI722" s="37"/>
      <c r="ZJ722" s="37"/>
      <c r="ZK722" s="37"/>
      <c r="ZL722" s="37"/>
      <c r="ZM722" s="37"/>
      <c r="ZN722" s="37"/>
      <c r="ZO722" s="37"/>
      <c r="ZP722" s="37"/>
      <c r="ZQ722" s="37"/>
      <c r="ZR722" s="37"/>
      <c r="ZS722" s="37"/>
      <c r="ZT722" s="37"/>
      <c r="ZU722" s="37"/>
      <c r="ZV722" s="37"/>
      <c r="ZW722" s="37"/>
      <c r="ZX722" s="37"/>
      <c r="ZY722" s="37"/>
      <c r="ZZ722" s="37"/>
      <c r="AAA722" s="37"/>
      <c r="AAB722" s="37"/>
      <c r="AAC722" s="37"/>
      <c r="AAD722" s="37"/>
      <c r="AAE722" s="37"/>
      <c r="AAF722" s="37"/>
      <c r="AAG722" s="37"/>
      <c r="AAH722" s="37"/>
      <c r="AAI722" s="37"/>
      <c r="AAJ722" s="37"/>
      <c r="AAK722" s="37"/>
      <c r="AAL722" s="37"/>
      <c r="AAM722" s="37"/>
      <c r="AAN722" s="37"/>
      <c r="AAO722" s="37"/>
      <c r="AAP722" s="37"/>
      <c r="AAQ722" s="37"/>
      <c r="AAR722" s="37"/>
      <c r="AAS722" s="37"/>
      <c r="AAT722" s="37"/>
      <c r="AAU722" s="37"/>
      <c r="AAV722" s="37"/>
      <c r="AAW722" s="37"/>
      <c r="AAX722" s="37"/>
      <c r="AAY722" s="37"/>
      <c r="AAZ722" s="37"/>
      <c r="ABA722" s="37"/>
      <c r="ABB722" s="37"/>
      <c r="ABC722" s="37"/>
      <c r="ABD722" s="37"/>
      <c r="ABE722" s="37"/>
      <c r="ABF722" s="37"/>
      <c r="ABG722" s="37"/>
      <c r="ABH722" s="37"/>
      <c r="ABI722" s="37"/>
      <c r="ABJ722" s="37"/>
      <c r="ABK722" s="37"/>
      <c r="ABL722" s="37"/>
      <c r="ABM722" s="37"/>
      <c r="ABN722" s="37"/>
      <c r="ABO722" s="37"/>
      <c r="ABP722" s="37"/>
      <c r="ABQ722" s="37"/>
      <c r="ABR722" s="37"/>
      <c r="ABS722" s="37"/>
      <c r="ABT722" s="37"/>
      <c r="ABU722" s="37"/>
      <c r="ABV722" s="37"/>
      <c r="ABW722" s="37"/>
      <c r="ABX722" s="37"/>
      <c r="ABY722" s="37"/>
      <c r="ABZ722" s="37"/>
      <c r="ACA722" s="37"/>
      <c r="ACB722" s="37"/>
      <c r="ACC722" s="37"/>
      <c r="ACD722" s="37"/>
      <c r="ACE722" s="37"/>
      <c r="ACF722" s="37"/>
      <c r="ACG722" s="37"/>
      <c r="ACH722" s="37"/>
      <c r="ACI722" s="37"/>
      <c r="ACJ722" s="37"/>
      <c r="ACK722" s="37"/>
      <c r="ACL722" s="37"/>
      <c r="ACM722" s="37"/>
      <c r="ACN722" s="37"/>
      <c r="ACO722" s="37"/>
      <c r="ACP722" s="37"/>
      <c r="ACQ722" s="37"/>
      <c r="ACR722" s="37"/>
      <c r="ACS722" s="37"/>
      <c r="ACT722" s="37"/>
      <c r="ACU722" s="37"/>
      <c r="ACV722" s="37"/>
      <c r="ACW722" s="37"/>
      <c r="ACX722" s="37"/>
      <c r="ACY722" s="37"/>
      <c r="ACZ722" s="37"/>
      <c r="ADA722" s="37"/>
      <c r="ADB722" s="37"/>
      <c r="ADC722" s="37"/>
      <c r="ADD722" s="37"/>
      <c r="ADE722" s="37"/>
      <c r="ADF722" s="37"/>
      <c r="ADG722" s="37"/>
      <c r="ADH722" s="37"/>
      <c r="ADI722" s="37"/>
      <c r="ADJ722" s="37"/>
      <c r="ADK722" s="37"/>
      <c r="ADL722" s="37"/>
      <c r="ADM722" s="37"/>
      <c r="ADN722" s="37"/>
      <c r="ADO722" s="37"/>
      <c r="ADP722" s="37"/>
      <c r="ADQ722" s="37"/>
      <c r="ADR722" s="37"/>
      <c r="ADS722" s="37"/>
      <c r="ADT722" s="37"/>
      <c r="ADU722" s="37"/>
      <c r="ADV722" s="37"/>
      <c r="ADW722" s="37"/>
      <c r="ADX722" s="37"/>
      <c r="ADY722" s="37"/>
      <c r="ADZ722" s="37"/>
      <c r="AEA722" s="37"/>
      <c r="AEB722" s="37"/>
      <c r="AEC722" s="37"/>
      <c r="AED722" s="37"/>
      <c r="AEE722" s="37"/>
      <c r="AEF722" s="37"/>
      <c r="AEG722" s="37"/>
      <c r="AEH722" s="37"/>
      <c r="AEI722" s="37"/>
      <c r="AEJ722" s="37"/>
      <c r="AEK722" s="37"/>
      <c r="AEL722" s="37"/>
      <c r="AEM722" s="37"/>
      <c r="AEN722" s="37"/>
      <c r="AEO722" s="37"/>
      <c r="AEP722" s="37"/>
      <c r="AEQ722" s="37"/>
      <c r="AER722" s="37"/>
      <c r="AES722" s="37"/>
      <c r="AET722" s="37"/>
      <c r="AEU722" s="37"/>
      <c r="AEV722" s="37"/>
      <c r="AEW722" s="37"/>
      <c r="AEX722" s="37"/>
      <c r="AEY722" s="37"/>
      <c r="AEZ722" s="37"/>
      <c r="AFA722" s="37"/>
      <c r="AFB722" s="37"/>
      <c r="AFC722" s="37"/>
      <c r="AFD722" s="37"/>
      <c r="AFE722" s="37"/>
      <c r="AFF722" s="37"/>
      <c r="AFG722" s="37"/>
      <c r="AFH722" s="37"/>
      <c r="AFI722" s="37"/>
      <c r="AFJ722" s="37"/>
      <c r="AFK722" s="37"/>
      <c r="AFL722" s="37"/>
      <c r="AFM722" s="37"/>
      <c r="AFN722" s="37"/>
      <c r="AFO722" s="37"/>
      <c r="AFP722" s="37"/>
      <c r="AFQ722" s="37"/>
      <c r="AFR722" s="37"/>
      <c r="AFS722" s="37"/>
      <c r="AFT722" s="37"/>
      <c r="AFU722" s="37"/>
      <c r="AFV722" s="37"/>
      <c r="AFW722" s="37"/>
      <c r="AFX722" s="37"/>
      <c r="AFY722" s="37"/>
      <c r="AFZ722" s="37"/>
      <c r="AGA722" s="37"/>
      <c r="AGB722" s="37"/>
      <c r="AGC722" s="37"/>
      <c r="AGD722" s="37"/>
      <c r="AGE722" s="37"/>
      <c r="AGF722" s="37"/>
      <c r="AGG722" s="37"/>
      <c r="AGH722" s="37"/>
      <c r="AGI722" s="37"/>
      <c r="AGJ722" s="37"/>
      <c r="AGK722" s="37"/>
      <c r="AGL722" s="37"/>
      <c r="AGM722" s="37"/>
      <c r="AGN722" s="37"/>
      <c r="AGO722" s="37"/>
      <c r="AGP722" s="37"/>
      <c r="AGQ722" s="37"/>
      <c r="AGR722" s="37"/>
      <c r="AGS722" s="37"/>
      <c r="AGT722" s="37"/>
      <c r="AGU722" s="37"/>
      <c r="AGV722" s="37"/>
      <c r="AGW722" s="37"/>
      <c r="AGX722" s="37"/>
      <c r="AGY722" s="37"/>
      <c r="AGZ722" s="37"/>
      <c r="AHA722" s="37"/>
      <c r="AHB722" s="37"/>
      <c r="AHC722" s="37"/>
      <c r="AHD722" s="37"/>
      <c r="AHE722" s="37"/>
      <c r="AHF722" s="37"/>
      <c r="AHG722" s="37"/>
      <c r="AHH722" s="37"/>
      <c r="AHI722" s="37"/>
      <c r="AHJ722" s="37"/>
      <c r="AHK722" s="37"/>
      <c r="AHL722" s="37"/>
      <c r="AHM722" s="37"/>
      <c r="AHN722" s="37"/>
      <c r="AHO722" s="37"/>
      <c r="AHP722" s="37"/>
      <c r="AHQ722" s="37"/>
      <c r="AHR722" s="37"/>
      <c r="AHS722" s="37"/>
      <c r="AHT722" s="37"/>
      <c r="AHU722" s="37"/>
      <c r="AHV722" s="37"/>
      <c r="AHW722" s="37"/>
      <c r="AHX722" s="37"/>
      <c r="AHY722" s="37"/>
      <c r="AHZ722" s="37"/>
      <c r="AIA722" s="37"/>
      <c r="AIB722" s="37"/>
      <c r="AIC722" s="37"/>
      <c r="AID722" s="37"/>
      <c r="AIE722" s="37"/>
      <c r="AIF722" s="37"/>
      <c r="AIG722" s="37"/>
      <c r="AIH722" s="37"/>
      <c r="AII722" s="37"/>
      <c r="AIJ722" s="37"/>
      <c r="AIK722" s="37"/>
      <c r="AIL722" s="37"/>
      <c r="AIM722" s="37"/>
      <c r="AIN722" s="37"/>
      <c r="AIO722" s="37"/>
      <c r="AIP722" s="37"/>
      <c r="AIQ722" s="37"/>
      <c r="AIR722" s="37"/>
      <c r="AIS722" s="37"/>
      <c r="AIT722" s="37"/>
      <c r="AIU722" s="37"/>
      <c r="AIV722" s="37"/>
      <c r="AIW722" s="37"/>
      <c r="AIX722" s="37"/>
      <c r="AIY722" s="37"/>
      <c r="AIZ722" s="37"/>
      <c r="AJA722" s="37"/>
      <c r="AJB722" s="37"/>
      <c r="AJC722" s="37"/>
      <c r="AJD722" s="37"/>
      <c r="AJE722" s="37"/>
      <c r="AJF722" s="37"/>
      <c r="AJG722" s="37"/>
      <c r="AJH722" s="37"/>
      <c r="AJI722" s="37"/>
      <c r="AJJ722" s="37"/>
      <c r="AJK722" s="37"/>
      <c r="AJL722" s="37"/>
      <c r="AJM722" s="37"/>
      <c r="AJN722" s="37"/>
      <c r="AJO722" s="37"/>
      <c r="AJP722" s="37"/>
      <c r="AJQ722" s="37"/>
      <c r="AJR722" s="37"/>
      <c r="AJS722" s="37"/>
      <c r="AJT722" s="37"/>
      <c r="AJU722" s="37"/>
      <c r="AJV722" s="37"/>
      <c r="AJW722" s="37"/>
      <c r="AJX722" s="37"/>
      <c r="AJY722" s="37"/>
      <c r="AJZ722" s="37"/>
      <c r="AKA722" s="37"/>
      <c r="AKB722" s="37"/>
      <c r="AKC722" s="37"/>
      <c r="AKD722" s="37"/>
      <c r="AKE722" s="37"/>
      <c r="AKF722" s="37"/>
      <c r="AKG722" s="37"/>
      <c r="AKH722" s="37"/>
      <c r="AKI722" s="37"/>
      <c r="AKJ722" s="37"/>
      <c r="AKK722" s="37"/>
      <c r="AKL722" s="37"/>
      <c r="AKM722" s="37"/>
      <c r="AKN722" s="37"/>
      <c r="AKO722" s="37"/>
      <c r="AKP722" s="37"/>
      <c r="AKQ722" s="37"/>
      <c r="AKR722" s="37"/>
      <c r="AKS722" s="37"/>
      <c r="AKT722" s="37"/>
      <c r="AKU722" s="37"/>
      <c r="AKV722" s="37"/>
      <c r="AKW722" s="37"/>
      <c r="AKX722" s="37"/>
      <c r="AKY722" s="37"/>
      <c r="AKZ722" s="37"/>
      <c r="ALA722" s="37"/>
      <c r="ALB722" s="37"/>
      <c r="ALC722" s="37"/>
      <c r="ALD722" s="37"/>
      <c r="ALE722" s="37"/>
      <c r="ALF722" s="37"/>
      <c r="ALG722" s="37"/>
      <c r="ALH722" s="37"/>
      <c r="ALI722" s="37"/>
      <c r="ALJ722" s="37"/>
      <c r="ALK722" s="37"/>
      <c r="ALL722" s="37"/>
      <c r="ALM722" s="37"/>
      <c r="ALN722" s="37"/>
      <c r="ALO722" s="37"/>
      <c r="ALP722" s="37"/>
      <c r="ALQ722" s="37"/>
      <c r="ALR722" s="37"/>
      <c r="ALS722" s="37"/>
      <c r="ALT722" s="37"/>
      <c r="ALU722" s="37"/>
      <c r="ALV722" s="37"/>
      <c r="ALW722" s="37"/>
      <c r="ALX722" s="37"/>
      <c r="ALY722" s="37"/>
      <c r="ALZ722" s="37"/>
      <c r="AMA722" s="37"/>
      <c r="AMB722" s="37"/>
      <c r="AMC722" s="37"/>
      <c r="AMD722" s="37"/>
      <c r="AME722" s="37"/>
      <c r="AMF722" s="37"/>
      <c r="AMG722" s="37"/>
      <c r="AMH722" s="37"/>
      <c r="AMI722" s="37"/>
      <c r="AMJ722" s="37"/>
      <c r="AMK722" s="37"/>
      <c r="AML722" s="37"/>
      <c r="AMM722" s="37"/>
      <c r="AMN722" s="37"/>
      <c r="AMO722" s="37"/>
      <c r="AMP722" s="37"/>
      <c r="AMQ722" s="37"/>
      <c r="AMR722" s="37"/>
      <c r="AMS722" s="37"/>
      <c r="AMT722" s="37"/>
      <c r="AMU722" s="37"/>
      <c r="AMV722" s="37"/>
      <c r="AMW722" s="37"/>
      <c r="AMX722" s="37"/>
      <c r="AMY722" s="37"/>
      <c r="AMZ722" s="37"/>
      <c r="ANA722" s="37"/>
      <c r="ANB722" s="37"/>
      <c r="ANC722" s="37"/>
      <c r="AND722" s="37"/>
      <c r="ANE722" s="37"/>
      <c r="ANF722" s="37"/>
      <c r="ANG722" s="37"/>
      <c r="ANH722" s="37"/>
      <c r="ANI722" s="37"/>
      <c r="ANJ722" s="37"/>
      <c r="ANK722" s="37"/>
      <c r="ANL722" s="37"/>
      <c r="ANM722" s="37"/>
      <c r="ANN722" s="37"/>
      <c r="ANO722" s="37"/>
      <c r="ANP722" s="37"/>
      <c r="ANQ722" s="37"/>
      <c r="ANR722" s="37"/>
      <c r="ANS722" s="37"/>
      <c r="ANT722" s="37"/>
      <c r="ANU722" s="37"/>
      <c r="ANV722" s="37"/>
      <c r="ANW722" s="37"/>
      <c r="ANX722" s="37"/>
      <c r="ANY722" s="37"/>
      <c r="ANZ722" s="37"/>
      <c r="AOA722" s="37"/>
      <c r="AOB722" s="37"/>
      <c r="AOC722" s="37"/>
      <c r="AOD722" s="37"/>
      <c r="AOE722" s="37"/>
      <c r="AOF722" s="37"/>
      <c r="AOG722" s="37"/>
      <c r="AOH722" s="37"/>
      <c r="AOI722" s="37"/>
      <c r="AOJ722" s="37"/>
      <c r="AOK722" s="37"/>
      <c r="AOL722" s="37"/>
      <c r="AOM722" s="37"/>
      <c r="AON722" s="37"/>
      <c r="AOO722" s="37"/>
      <c r="AOP722" s="37"/>
      <c r="AOQ722" s="37"/>
      <c r="AOR722" s="37"/>
      <c r="AOS722" s="37"/>
      <c r="AOT722" s="37"/>
      <c r="AOU722" s="37"/>
      <c r="AOV722" s="37"/>
      <c r="AOW722" s="37"/>
      <c r="AOX722" s="37"/>
      <c r="AOY722" s="37"/>
      <c r="AOZ722" s="37"/>
      <c r="APA722" s="37"/>
      <c r="APB722" s="37"/>
      <c r="APC722" s="37"/>
      <c r="APD722" s="37"/>
      <c r="APE722" s="37"/>
      <c r="APF722" s="37"/>
      <c r="APG722" s="37"/>
      <c r="APH722" s="37"/>
      <c r="API722" s="37"/>
      <c r="APJ722" s="37"/>
      <c r="APK722" s="37"/>
      <c r="APL722" s="37"/>
      <c r="APM722" s="37"/>
      <c r="APN722" s="37"/>
      <c r="APO722" s="37"/>
      <c r="APP722" s="37"/>
      <c r="APQ722" s="37"/>
      <c r="APR722" s="37"/>
      <c r="APS722" s="37"/>
      <c r="APT722" s="37"/>
      <c r="APU722" s="37"/>
      <c r="APV722" s="37"/>
      <c r="APW722" s="37"/>
      <c r="APX722" s="37"/>
      <c r="APY722" s="37"/>
      <c r="APZ722" s="37"/>
      <c r="AQA722" s="37"/>
      <c r="AQB722" s="37"/>
      <c r="AQC722" s="37"/>
      <c r="AQD722" s="37"/>
      <c r="AQE722" s="37"/>
      <c r="AQF722" s="37"/>
      <c r="AQG722" s="37"/>
      <c r="AQH722" s="37"/>
      <c r="AQI722" s="37"/>
      <c r="AQJ722" s="37"/>
      <c r="AQK722" s="37"/>
      <c r="AQL722" s="37"/>
      <c r="AQM722" s="37"/>
      <c r="AQN722" s="37"/>
      <c r="AQO722" s="37"/>
      <c r="AQP722" s="37"/>
      <c r="AQQ722" s="37"/>
      <c r="AQR722" s="37"/>
      <c r="AQS722" s="37"/>
      <c r="AQT722" s="37"/>
      <c r="AQU722" s="37"/>
      <c r="AQV722" s="37"/>
      <c r="AQW722" s="37"/>
      <c r="AQX722" s="37"/>
      <c r="AQY722" s="37"/>
      <c r="AQZ722" s="37"/>
      <c r="ARA722" s="37"/>
      <c r="ARB722" s="37"/>
      <c r="ARC722" s="37"/>
      <c r="ARD722" s="37"/>
      <c r="ARE722" s="37"/>
      <c r="ARF722" s="37"/>
      <c r="ARG722" s="37"/>
      <c r="ARH722" s="37"/>
      <c r="ARI722" s="37"/>
      <c r="ARJ722" s="37"/>
      <c r="ARK722" s="37"/>
      <c r="ARL722" s="37"/>
      <c r="ARM722" s="37"/>
      <c r="ARN722" s="37"/>
      <c r="ARO722" s="37"/>
      <c r="ARP722" s="37"/>
      <c r="ARQ722" s="37"/>
      <c r="ARR722" s="37"/>
      <c r="ARS722" s="37"/>
      <c r="ART722" s="37"/>
      <c r="ARU722" s="37"/>
      <c r="ARV722" s="37"/>
      <c r="ARW722" s="37"/>
      <c r="ARX722" s="37"/>
      <c r="ARY722" s="37"/>
      <c r="ARZ722" s="37"/>
      <c r="ASA722" s="37"/>
      <c r="ASB722" s="37"/>
      <c r="ASC722" s="37"/>
      <c r="ASD722" s="37"/>
      <c r="ASE722" s="37"/>
      <c r="ASF722" s="37"/>
      <c r="ASG722" s="37"/>
      <c r="ASH722" s="37"/>
      <c r="ASI722" s="37"/>
      <c r="ASJ722" s="37"/>
      <c r="ASK722" s="37"/>
      <c r="ASL722" s="37"/>
      <c r="ASM722" s="37"/>
      <c r="ASN722" s="37"/>
      <c r="ASO722" s="37"/>
      <c r="ASP722" s="37"/>
      <c r="ASQ722" s="37"/>
      <c r="ASR722" s="37"/>
      <c r="ASS722" s="37"/>
      <c r="AST722" s="37"/>
      <c r="ASU722" s="37"/>
      <c r="ASV722" s="37"/>
      <c r="ASW722" s="37"/>
      <c r="ASX722" s="37"/>
      <c r="ASY722" s="37"/>
      <c r="ASZ722" s="37"/>
      <c r="ATA722" s="37"/>
      <c r="ATB722" s="37"/>
      <c r="ATC722" s="37"/>
      <c r="ATD722" s="37"/>
      <c r="ATE722" s="37"/>
      <c r="ATF722" s="37"/>
      <c r="ATG722" s="37"/>
      <c r="ATH722" s="37"/>
      <c r="ATI722" s="37"/>
      <c r="ATJ722" s="37"/>
      <c r="ATK722" s="37"/>
      <c r="ATL722" s="37"/>
      <c r="ATM722" s="37"/>
      <c r="ATN722" s="37"/>
      <c r="ATO722" s="37"/>
      <c r="ATP722" s="37"/>
      <c r="ATQ722" s="37"/>
      <c r="ATR722" s="37"/>
      <c r="ATS722" s="37"/>
      <c r="ATT722" s="37"/>
      <c r="ATU722" s="37"/>
      <c r="ATV722" s="37"/>
      <c r="ATW722" s="37"/>
      <c r="ATX722" s="37"/>
      <c r="ATY722" s="37"/>
      <c r="ATZ722" s="37"/>
      <c r="AUA722" s="37"/>
      <c r="AUB722" s="37"/>
      <c r="AUC722" s="37"/>
      <c r="AUD722" s="37"/>
      <c r="AUE722" s="37"/>
      <c r="AUF722" s="37"/>
      <c r="AUG722" s="37"/>
      <c r="AUH722" s="37"/>
      <c r="AUI722" s="37"/>
      <c r="AUJ722" s="37"/>
      <c r="AUK722" s="37"/>
      <c r="AUL722" s="37"/>
      <c r="AUM722" s="37"/>
      <c r="AUN722" s="37"/>
      <c r="AUO722" s="37"/>
      <c r="AUP722" s="37"/>
      <c r="AUQ722" s="37"/>
      <c r="AUR722" s="37"/>
      <c r="AUS722" s="37"/>
      <c r="AUT722" s="37"/>
      <c r="AUU722" s="37"/>
      <c r="AUV722" s="37"/>
      <c r="AUW722" s="37"/>
      <c r="AUX722" s="37"/>
      <c r="AUY722" s="37"/>
      <c r="AUZ722" s="37"/>
      <c r="AVA722" s="37"/>
      <c r="AVB722" s="37"/>
      <c r="AVC722" s="37"/>
      <c r="AVD722" s="37"/>
      <c r="AVE722" s="37"/>
      <c r="AVF722" s="37"/>
      <c r="AVG722" s="37"/>
      <c r="AVH722" s="37"/>
      <c r="AVI722" s="37"/>
      <c r="AVJ722" s="37"/>
      <c r="AVK722" s="37"/>
      <c r="AVL722" s="37"/>
      <c r="AVM722" s="37"/>
      <c r="AVN722" s="37"/>
      <c r="AVO722" s="37"/>
      <c r="AVP722" s="37"/>
      <c r="AVQ722" s="37"/>
      <c r="AVR722" s="37"/>
      <c r="AVS722" s="37"/>
      <c r="AVT722" s="37"/>
      <c r="AVU722" s="37"/>
      <c r="AVV722" s="37"/>
      <c r="AVW722" s="37"/>
      <c r="AVX722" s="37"/>
      <c r="AVY722" s="37"/>
      <c r="AVZ722" s="37"/>
      <c r="AWA722" s="37"/>
      <c r="AWB722" s="37"/>
      <c r="AWC722" s="37"/>
      <c r="AWD722" s="37"/>
      <c r="AWE722" s="37"/>
      <c r="AWF722" s="37"/>
      <c r="AWG722" s="37"/>
      <c r="AWH722" s="37"/>
      <c r="AWI722" s="37"/>
      <c r="AWJ722" s="37"/>
      <c r="AWK722" s="37"/>
      <c r="AWL722" s="37"/>
      <c r="AWM722" s="37"/>
      <c r="AWN722" s="37"/>
      <c r="AWO722" s="37"/>
      <c r="AWP722" s="37"/>
      <c r="AWQ722" s="37"/>
      <c r="AWR722" s="37"/>
      <c r="AWS722" s="37"/>
      <c r="AWT722" s="37"/>
      <c r="AWU722" s="37"/>
      <c r="AWV722" s="37"/>
      <c r="AWW722" s="37"/>
      <c r="AWX722" s="37"/>
      <c r="AWY722" s="37"/>
      <c r="AWZ722" s="37"/>
      <c r="AXA722" s="37"/>
      <c r="AXB722" s="37"/>
      <c r="AXC722" s="37"/>
      <c r="AXD722" s="37"/>
      <c r="AXE722" s="37"/>
      <c r="AXF722" s="37"/>
      <c r="AXG722" s="37"/>
      <c r="AXH722" s="37"/>
      <c r="AXI722" s="37"/>
      <c r="AXJ722" s="37"/>
      <c r="AXK722" s="37"/>
      <c r="AXL722" s="37"/>
      <c r="AXM722" s="37"/>
      <c r="AXN722" s="37"/>
      <c r="AXO722" s="37"/>
      <c r="AXP722" s="37"/>
      <c r="AXQ722" s="37"/>
      <c r="AXR722" s="37"/>
      <c r="AXS722" s="37"/>
      <c r="AXT722" s="37"/>
      <c r="AXU722" s="37"/>
      <c r="AXV722" s="37"/>
      <c r="AXW722" s="37"/>
      <c r="AXX722" s="37"/>
      <c r="AXY722" s="37"/>
      <c r="AXZ722" s="37"/>
      <c r="AYA722" s="37"/>
      <c r="AYB722" s="37"/>
      <c r="AYC722" s="37"/>
      <c r="AYD722" s="37"/>
      <c r="AYE722" s="37"/>
      <c r="AYF722" s="37"/>
      <c r="AYG722" s="37"/>
      <c r="AYH722" s="37"/>
      <c r="AYI722" s="37"/>
      <c r="AYJ722" s="37"/>
      <c r="AYK722" s="37"/>
      <c r="AYL722" s="37"/>
      <c r="AYM722" s="37"/>
      <c r="AYN722" s="37"/>
      <c r="AYO722" s="37"/>
      <c r="AYP722" s="37"/>
      <c r="AYQ722" s="37"/>
      <c r="AYR722" s="37"/>
      <c r="AYS722" s="37"/>
      <c r="AYT722" s="37"/>
      <c r="AYU722" s="37"/>
      <c r="AYV722" s="37"/>
      <c r="AYW722" s="37"/>
      <c r="AYX722" s="37"/>
      <c r="AYY722" s="37"/>
      <c r="AYZ722" s="37"/>
      <c r="AZA722" s="37"/>
      <c r="AZB722" s="37"/>
      <c r="AZC722" s="37"/>
      <c r="AZD722" s="37"/>
      <c r="AZE722" s="37"/>
      <c r="AZF722" s="37"/>
      <c r="AZG722" s="37"/>
      <c r="AZH722" s="37"/>
      <c r="AZI722" s="37"/>
      <c r="AZJ722" s="37"/>
      <c r="AZK722" s="37"/>
      <c r="AZL722" s="37"/>
      <c r="AZM722" s="37"/>
      <c r="AZN722" s="37"/>
      <c r="AZO722" s="37"/>
      <c r="AZP722" s="37"/>
      <c r="AZQ722" s="37"/>
      <c r="AZR722" s="37"/>
      <c r="AZS722" s="37"/>
      <c r="AZT722" s="37"/>
      <c r="AZU722" s="37"/>
      <c r="AZV722" s="37"/>
      <c r="AZW722" s="37"/>
      <c r="AZX722" s="37"/>
      <c r="AZY722" s="37"/>
      <c r="AZZ722" s="37"/>
      <c r="BAA722" s="37"/>
      <c r="BAB722" s="37"/>
      <c r="BAC722" s="37"/>
      <c r="BAD722" s="37"/>
      <c r="BAE722" s="37"/>
      <c r="BAF722" s="37"/>
      <c r="BAG722" s="37"/>
      <c r="BAH722" s="37"/>
      <c r="BAI722" s="37"/>
      <c r="BAJ722" s="37"/>
      <c r="BAK722" s="37"/>
      <c r="BAL722" s="37"/>
      <c r="BAM722" s="37"/>
      <c r="BAN722" s="37"/>
      <c r="BAO722" s="37"/>
      <c r="BAP722" s="37"/>
      <c r="BAQ722" s="37"/>
      <c r="BAR722" s="37"/>
      <c r="BAS722" s="37"/>
      <c r="BAT722" s="37"/>
      <c r="BAU722" s="37"/>
      <c r="BAV722" s="37"/>
      <c r="BAW722" s="37"/>
      <c r="BAX722" s="37"/>
      <c r="BAY722" s="37"/>
      <c r="BAZ722" s="37"/>
      <c r="BBA722" s="37"/>
      <c r="BBB722" s="37"/>
      <c r="BBC722" s="37"/>
      <c r="BBD722" s="37"/>
      <c r="BBE722" s="37"/>
      <c r="BBF722" s="37"/>
      <c r="BBG722" s="37"/>
      <c r="BBH722" s="37"/>
      <c r="BBI722" s="37"/>
      <c r="BBJ722" s="37"/>
      <c r="BBK722" s="37"/>
      <c r="BBL722" s="37"/>
      <c r="BBM722" s="37"/>
      <c r="BBN722" s="37"/>
      <c r="BBO722" s="37"/>
      <c r="BBP722" s="37"/>
      <c r="BBQ722" s="37"/>
      <c r="BBR722" s="37"/>
      <c r="BBS722" s="37"/>
      <c r="BBT722" s="37"/>
      <c r="BBU722" s="37"/>
      <c r="BBV722" s="37"/>
      <c r="BBW722" s="37"/>
      <c r="BBX722" s="37"/>
      <c r="BBY722" s="37"/>
      <c r="BBZ722" s="37"/>
      <c r="BCA722" s="37"/>
      <c r="BCB722" s="37"/>
      <c r="BCC722" s="37"/>
      <c r="BCD722" s="37"/>
      <c r="BCE722" s="37"/>
      <c r="BCF722" s="37"/>
      <c r="BCG722" s="37"/>
      <c r="BCH722" s="37"/>
      <c r="BCI722" s="37"/>
      <c r="BCJ722" s="37"/>
      <c r="BCK722" s="37"/>
      <c r="BCL722" s="37"/>
      <c r="BCM722" s="37"/>
      <c r="BCN722" s="37"/>
      <c r="BCO722" s="37"/>
      <c r="BCP722" s="37"/>
      <c r="BCQ722" s="37"/>
      <c r="BCR722" s="37"/>
      <c r="BCS722" s="37"/>
      <c r="BCT722" s="37"/>
      <c r="BCU722" s="37"/>
      <c r="BCV722" s="37"/>
      <c r="BCW722" s="37"/>
      <c r="BCX722" s="37"/>
      <c r="BCY722" s="37"/>
      <c r="BCZ722" s="37"/>
      <c r="BDA722" s="37"/>
      <c r="BDB722" s="37"/>
      <c r="BDC722" s="37"/>
      <c r="BDD722" s="37"/>
      <c r="BDE722" s="37"/>
      <c r="BDF722" s="37"/>
      <c r="BDG722" s="37"/>
      <c r="BDH722" s="37"/>
      <c r="BDI722" s="37"/>
      <c r="BDJ722" s="37"/>
      <c r="BDK722" s="37"/>
      <c r="BDL722" s="37"/>
      <c r="BDM722" s="37"/>
      <c r="BDN722" s="37"/>
      <c r="BDO722" s="37"/>
      <c r="BDP722" s="37"/>
      <c r="BDQ722" s="37"/>
      <c r="BDR722" s="37"/>
      <c r="BDS722" s="37"/>
      <c r="BDT722" s="37"/>
      <c r="BDU722" s="37"/>
      <c r="BDV722" s="37"/>
      <c r="BDW722" s="37"/>
      <c r="BDX722" s="37"/>
      <c r="BDY722" s="37"/>
      <c r="BDZ722" s="37"/>
      <c r="BEA722" s="37"/>
      <c r="BEB722" s="37"/>
      <c r="BEC722" s="37"/>
      <c r="BED722" s="37"/>
      <c r="BEE722" s="37"/>
      <c r="BEF722" s="37"/>
      <c r="BEG722" s="37"/>
      <c r="BEH722" s="37"/>
      <c r="BEI722" s="37"/>
      <c r="BEJ722" s="37"/>
      <c r="BEK722" s="37"/>
      <c r="BEL722" s="37"/>
      <c r="BEM722" s="37"/>
      <c r="BEN722" s="37"/>
      <c r="BEO722" s="37"/>
      <c r="BEP722" s="37"/>
      <c r="BEQ722" s="37"/>
      <c r="BER722" s="37"/>
      <c r="BES722" s="37"/>
      <c r="BET722" s="37"/>
      <c r="BEU722" s="37"/>
      <c r="BEV722" s="37"/>
      <c r="BEW722" s="37"/>
      <c r="BEX722" s="37"/>
      <c r="BEY722" s="37"/>
      <c r="BEZ722" s="37"/>
      <c r="BFA722" s="37"/>
      <c r="BFB722" s="37"/>
      <c r="BFC722" s="37"/>
      <c r="BFD722" s="37"/>
      <c r="BFE722" s="37"/>
      <c r="BFF722" s="37"/>
      <c r="BFG722" s="37"/>
      <c r="BFH722" s="37"/>
      <c r="BFI722" s="37"/>
      <c r="BFJ722" s="37"/>
      <c r="BFK722" s="37"/>
      <c r="BFL722" s="37"/>
      <c r="BFM722" s="37"/>
      <c r="BFN722" s="37"/>
      <c r="BFO722" s="37"/>
      <c r="BFP722" s="37"/>
      <c r="BFQ722" s="37"/>
      <c r="BFR722" s="37"/>
      <c r="BFS722" s="37"/>
      <c r="BFT722" s="37"/>
      <c r="BFU722" s="37"/>
      <c r="BFV722" s="37"/>
      <c r="BFW722" s="37"/>
      <c r="BFX722" s="37"/>
      <c r="BFY722" s="37"/>
      <c r="BFZ722" s="37"/>
      <c r="BGA722" s="37"/>
      <c r="BGB722" s="37"/>
      <c r="BGC722" s="37"/>
      <c r="BGD722" s="37"/>
      <c r="BGE722" s="37"/>
      <c r="BGF722" s="37"/>
      <c r="BGG722" s="37"/>
      <c r="BGH722" s="37"/>
      <c r="BGI722" s="37"/>
      <c r="BGJ722" s="37"/>
      <c r="BGK722" s="37"/>
      <c r="BGL722" s="37"/>
      <c r="BGM722" s="37"/>
      <c r="BGN722" s="37"/>
      <c r="BGO722" s="37"/>
      <c r="BGP722" s="37"/>
      <c r="BGQ722" s="37"/>
      <c r="BGR722" s="37"/>
      <c r="BGS722" s="37"/>
      <c r="BGT722" s="37"/>
      <c r="BGU722" s="37"/>
      <c r="BGV722" s="37"/>
      <c r="BGW722" s="37"/>
      <c r="BGX722" s="37"/>
      <c r="BGY722" s="37"/>
      <c r="BGZ722" s="37"/>
      <c r="BHA722" s="37"/>
      <c r="BHB722" s="37"/>
      <c r="BHC722" s="37"/>
      <c r="BHD722" s="37"/>
      <c r="BHE722" s="37"/>
      <c r="BHF722" s="37"/>
      <c r="BHG722" s="37"/>
      <c r="BHH722" s="37"/>
      <c r="BHI722" s="37"/>
      <c r="BHJ722" s="37"/>
      <c r="BHK722" s="37"/>
      <c r="BHL722" s="37"/>
      <c r="BHM722" s="37"/>
      <c r="BHN722" s="37"/>
      <c r="BHO722" s="37"/>
      <c r="BHP722" s="37"/>
      <c r="BHQ722" s="37"/>
      <c r="BHR722" s="37"/>
      <c r="BHS722" s="37"/>
      <c r="BHT722" s="37"/>
      <c r="BHU722" s="37"/>
      <c r="BHV722" s="37"/>
      <c r="BHW722" s="37"/>
      <c r="BHX722" s="37"/>
      <c r="BHY722" s="37"/>
      <c r="BHZ722" s="37"/>
      <c r="BIA722" s="37"/>
      <c r="BIB722" s="37"/>
      <c r="BIC722" s="37"/>
      <c r="BID722" s="37"/>
      <c r="BIE722" s="37"/>
      <c r="BIF722" s="37"/>
      <c r="BIG722" s="37"/>
      <c r="BIH722" s="37"/>
      <c r="BII722" s="37"/>
      <c r="BIJ722" s="37"/>
      <c r="BIK722" s="37"/>
      <c r="BIL722" s="37"/>
      <c r="BIM722" s="37"/>
      <c r="BIN722" s="37"/>
      <c r="BIO722" s="37"/>
      <c r="BIP722" s="37"/>
      <c r="BIQ722" s="37"/>
      <c r="BIR722" s="37"/>
      <c r="BIS722" s="37"/>
      <c r="BIT722" s="37"/>
      <c r="BIU722" s="37"/>
      <c r="BIV722" s="37"/>
      <c r="BIW722" s="37"/>
      <c r="BIX722" s="37"/>
      <c r="BIY722" s="37"/>
      <c r="BIZ722" s="37"/>
      <c r="BJA722" s="37"/>
      <c r="BJB722" s="37"/>
      <c r="BJC722" s="37"/>
      <c r="BJD722" s="37"/>
      <c r="BJE722" s="37"/>
      <c r="BJF722" s="37"/>
      <c r="BJG722" s="37"/>
      <c r="BJH722" s="37"/>
      <c r="BJI722" s="37"/>
      <c r="BJJ722" s="37"/>
      <c r="BJK722" s="37"/>
      <c r="BJL722" s="37"/>
      <c r="BJM722" s="37"/>
      <c r="BJN722" s="37"/>
      <c r="BJO722" s="37"/>
      <c r="BJP722" s="37"/>
      <c r="BJQ722" s="37"/>
      <c r="BJR722" s="37"/>
      <c r="BJS722" s="37"/>
      <c r="BJT722" s="37"/>
      <c r="BJU722" s="37"/>
      <c r="BJV722" s="37"/>
      <c r="BJW722" s="37"/>
      <c r="BJX722" s="37"/>
      <c r="BJY722" s="37"/>
      <c r="BJZ722" s="37"/>
      <c r="BKA722" s="37"/>
      <c r="BKB722" s="37"/>
      <c r="BKC722" s="37"/>
      <c r="BKD722" s="37"/>
      <c r="BKE722" s="37"/>
      <c r="BKF722" s="37"/>
      <c r="BKG722" s="37"/>
      <c r="BKH722" s="37"/>
      <c r="BKI722" s="37"/>
      <c r="BKJ722" s="37"/>
      <c r="BKK722" s="37"/>
      <c r="BKL722" s="37"/>
      <c r="BKM722" s="37"/>
      <c r="BKN722" s="37"/>
      <c r="BKO722" s="37"/>
      <c r="BKP722" s="37"/>
      <c r="BKQ722" s="37"/>
      <c r="BKR722" s="37"/>
      <c r="BKS722" s="37"/>
      <c r="BKT722" s="37"/>
      <c r="BKU722" s="37"/>
      <c r="BKV722" s="37"/>
      <c r="BKW722" s="37"/>
      <c r="BKX722" s="37"/>
      <c r="BKY722" s="37"/>
      <c r="BKZ722" s="37"/>
      <c r="BLA722" s="37"/>
      <c r="BLB722" s="37"/>
      <c r="BLC722" s="37"/>
      <c r="BLD722" s="37"/>
      <c r="BLE722" s="37"/>
      <c r="BLF722" s="37"/>
      <c r="BLG722" s="37"/>
      <c r="BLH722" s="37"/>
      <c r="BLI722" s="37"/>
      <c r="BLJ722" s="37"/>
      <c r="BLK722" s="37"/>
      <c r="BLL722" s="37"/>
      <c r="BLM722" s="37"/>
      <c r="BLN722" s="37"/>
      <c r="BLO722" s="37"/>
      <c r="BLP722" s="37"/>
      <c r="BLQ722" s="37"/>
      <c r="BLR722" s="37"/>
      <c r="BLS722" s="37"/>
      <c r="BLT722" s="37"/>
      <c r="BLU722" s="37"/>
      <c r="BLV722" s="37"/>
      <c r="BLW722" s="37"/>
      <c r="BLX722" s="37"/>
      <c r="BLY722" s="37"/>
      <c r="BLZ722" s="37"/>
      <c r="BMA722" s="37"/>
      <c r="BMB722" s="37"/>
      <c r="BMC722" s="37"/>
      <c r="BMD722" s="37"/>
      <c r="BME722" s="37"/>
      <c r="BMF722" s="37"/>
      <c r="BMG722" s="37"/>
      <c r="BMH722" s="37"/>
      <c r="BMI722" s="37"/>
      <c r="BMJ722" s="37"/>
      <c r="BMK722" s="37"/>
      <c r="BML722" s="37"/>
      <c r="BMM722" s="37"/>
      <c r="BMN722" s="37"/>
      <c r="BMO722" s="37"/>
      <c r="BMP722" s="37"/>
      <c r="BMQ722" s="37"/>
      <c r="BMR722" s="37"/>
      <c r="BMS722" s="37"/>
      <c r="BMT722" s="37"/>
      <c r="BMU722" s="37"/>
      <c r="BMV722" s="37"/>
      <c r="BMW722" s="37"/>
      <c r="BMX722" s="37"/>
      <c r="BMY722" s="37"/>
      <c r="BMZ722" s="37"/>
      <c r="BNA722" s="37"/>
      <c r="BNB722" s="37"/>
      <c r="BNC722" s="37"/>
      <c r="BND722" s="37"/>
      <c r="BNE722" s="37"/>
      <c r="BNF722" s="37"/>
      <c r="BNG722" s="37"/>
      <c r="BNH722" s="37"/>
      <c r="BNI722" s="37"/>
      <c r="BNJ722" s="37"/>
      <c r="BNK722" s="37"/>
      <c r="BNL722" s="37"/>
      <c r="BNM722" s="37"/>
      <c r="BNN722" s="37"/>
      <c r="BNO722" s="37"/>
      <c r="BNP722" s="37"/>
      <c r="BNQ722" s="37"/>
      <c r="BNR722" s="37"/>
      <c r="BNS722" s="37"/>
      <c r="BNT722" s="37"/>
      <c r="BNU722" s="37"/>
      <c r="BNV722" s="37"/>
      <c r="BNW722" s="37"/>
      <c r="BNX722" s="37"/>
      <c r="BNY722" s="37"/>
      <c r="BNZ722" s="37"/>
      <c r="BOA722" s="37"/>
      <c r="BOB722" s="37"/>
      <c r="BOC722" s="37"/>
      <c r="BOD722" s="37"/>
      <c r="BOE722" s="37"/>
      <c r="BOF722" s="37"/>
      <c r="BOG722" s="37"/>
      <c r="BOH722" s="37"/>
      <c r="BOI722" s="37"/>
      <c r="BOJ722" s="37"/>
      <c r="BOK722" s="37"/>
      <c r="BOL722" s="37"/>
      <c r="BOM722" s="37"/>
      <c r="BON722" s="37"/>
      <c r="BOO722" s="37"/>
      <c r="BOP722" s="37"/>
      <c r="BOQ722" s="37"/>
      <c r="BOR722" s="37"/>
      <c r="BOS722" s="37"/>
      <c r="BOT722" s="37"/>
      <c r="BOU722" s="37"/>
      <c r="BOV722" s="37"/>
      <c r="BOW722" s="37"/>
      <c r="BOX722" s="37"/>
      <c r="BOY722" s="37"/>
      <c r="BOZ722" s="37"/>
      <c r="BPA722" s="37"/>
      <c r="BPB722" s="37"/>
      <c r="BPC722" s="37"/>
      <c r="BPD722" s="37"/>
      <c r="BPE722" s="37"/>
      <c r="BPF722" s="37"/>
      <c r="BPG722" s="37"/>
      <c r="BPH722" s="37"/>
      <c r="BPI722" s="37"/>
      <c r="BPJ722" s="37"/>
      <c r="BPK722" s="37"/>
      <c r="BPL722" s="37"/>
      <c r="BPM722" s="37"/>
      <c r="BPN722" s="37"/>
      <c r="BPO722" s="37"/>
      <c r="BPP722" s="37"/>
      <c r="BPQ722" s="37"/>
      <c r="BPR722" s="37"/>
      <c r="BPS722" s="37"/>
      <c r="BPT722" s="37"/>
      <c r="BPU722" s="37"/>
      <c r="BPV722" s="37"/>
      <c r="BPW722" s="37"/>
      <c r="BPX722" s="37"/>
      <c r="BPY722" s="37"/>
      <c r="BPZ722" s="37"/>
      <c r="BQA722" s="37"/>
      <c r="BQB722" s="37"/>
      <c r="BQC722" s="37"/>
      <c r="BQD722" s="37"/>
      <c r="BQE722" s="37"/>
      <c r="BQF722" s="37"/>
      <c r="BQG722" s="37"/>
      <c r="BQH722" s="37"/>
      <c r="BQI722" s="37"/>
      <c r="BQJ722" s="37"/>
      <c r="BQK722" s="37"/>
      <c r="BQL722" s="37"/>
      <c r="BQM722" s="37"/>
      <c r="BQN722" s="37"/>
      <c r="BQO722" s="37"/>
      <c r="BQP722" s="37"/>
      <c r="BQQ722" s="37"/>
      <c r="BQR722" s="37"/>
      <c r="BQS722" s="37"/>
      <c r="BQT722" s="37"/>
      <c r="BQU722" s="37"/>
      <c r="BQV722" s="37"/>
      <c r="BQW722" s="37"/>
      <c r="BQX722" s="37"/>
      <c r="BQY722" s="37"/>
      <c r="BQZ722" s="37"/>
      <c r="BRA722" s="37"/>
      <c r="BRB722" s="37"/>
      <c r="BRC722" s="37"/>
      <c r="BRD722" s="37"/>
      <c r="BRE722" s="37"/>
      <c r="BRF722" s="37"/>
      <c r="BRG722" s="37"/>
      <c r="BRH722" s="37"/>
      <c r="BRI722" s="37"/>
      <c r="BRJ722" s="37"/>
      <c r="BRK722" s="37"/>
      <c r="BRL722" s="37"/>
      <c r="BRM722" s="37"/>
      <c r="BRN722" s="37"/>
      <c r="BRO722" s="37"/>
      <c r="BRP722" s="37"/>
      <c r="BRQ722" s="37"/>
      <c r="BRR722" s="37"/>
      <c r="BRS722" s="37"/>
      <c r="BRT722" s="37"/>
      <c r="BRU722" s="37"/>
      <c r="BRV722" s="37"/>
      <c r="BRW722" s="37"/>
      <c r="BRX722" s="37"/>
      <c r="BRY722" s="37"/>
      <c r="BRZ722" s="37"/>
      <c r="BSA722" s="37"/>
      <c r="BSB722" s="37"/>
      <c r="BSC722" s="37"/>
      <c r="BSD722" s="37"/>
      <c r="BSE722" s="37"/>
      <c r="BSF722" s="37"/>
      <c r="BSG722" s="37"/>
      <c r="BSH722" s="37"/>
      <c r="BSI722" s="37"/>
      <c r="BSJ722" s="37"/>
      <c r="BSK722" s="37"/>
      <c r="BSL722" s="37"/>
      <c r="BSM722" s="37"/>
      <c r="BSN722" s="37"/>
      <c r="BSO722" s="37"/>
      <c r="BSP722" s="37"/>
      <c r="BSQ722" s="37"/>
      <c r="BSR722" s="37"/>
      <c r="BSS722" s="37"/>
      <c r="BST722" s="37"/>
      <c r="BSU722" s="37"/>
      <c r="BSV722" s="37"/>
      <c r="BSW722" s="37"/>
      <c r="BSX722" s="37"/>
      <c r="BSY722" s="37"/>
      <c r="BSZ722" s="37"/>
      <c r="BTA722" s="37"/>
      <c r="BTB722" s="37"/>
      <c r="BTC722" s="37"/>
      <c r="BTD722" s="37"/>
      <c r="BTE722" s="37"/>
      <c r="BTF722" s="37"/>
      <c r="BTG722" s="37"/>
      <c r="BTH722" s="37"/>
      <c r="BTI722" s="37"/>
      <c r="BTJ722" s="37"/>
      <c r="BTK722" s="37"/>
      <c r="BTL722" s="37"/>
      <c r="BTM722" s="37"/>
      <c r="BTN722" s="37"/>
      <c r="BTO722" s="37"/>
      <c r="BTP722" s="37"/>
      <c r="BTQ722" s="37"/>
      <c r="BTR722" s="37"/>
      <c r="BTS722" s="37"/>
      <c r="BTT722" s="37"/>
      <c r="BTU722" s="37"/>
      <c r="BTV722" s="37"/>
      <c r="BTW722" s="37"/>
      <c r="BTX722" s="37"/>
      <c r="BTY722" s="37"/>
      <c r="BTZ722" s="37"/>
      <c r="BUA722" s="37"/>
      <c r="BUB722" s="37"/>
      <c r="BUC722" s="37"/>
      <c r="BUD722" s="37"/>
      <c r="BUE722" s="37"/>
      <c r="BUF722" s="37"/>
      <c r="BUG722" s="37"/>
      <c r="BUH722" s="37"/>
      <c r="BUI722" s="37"/>
      <c r="BUJ722" s="37"/>
      <c r="BUK722" s="37"/>
      <c r="BUL722" s="37"/>
      <c r="BUM722" s="37"/>
      <c r="BUN722" s="37"/>
      <c r="BUO722" s="37"/>
      <c r="BUP722" s="37"/>
      <c r="BUQ722" s="37"/>
      <c r="BUR722" s="37"/>
      <c r="BUS722" s="37"/>
      <c r="BUT722" s="37"/>
      <c r="BUU722" s="37"/>
      <c r="BUV722" s="37"/>
      <c r="BUW722" s="37"/>
      <c r="BUX722" s="37"/>
      <c r="BUY722" s="37"/>
      <c r="BUZ722" s="37"/>
      <c r="BVA722" s="37"/>
      <c r="BVB722" s="37"/>
      <c r="BVC722" s="37"/>
      <c r="BVD722" s="37"/>
      <c r="BVE722" s="37"/>
      <c r="BVF722" s="37"/>
      <c r="BVG722" s="37"/>
      <c r="BVH722" s="37"/>
      <c r="BVI722" s="37"/>
      <c r="BVJ722" s="37"/>
      <c r="BVK722" s="37"/>
      <c r="BVL722" s="37"/>
      <c r="BVM722" s="37"/>
      <c r="BVN722" s="37"/>
      <c r="BVO722" s="37"/>
      <c r="BVP722" s="37"/>
      <c r="BVQ722" s="37"/>
      <c r="BVR722" s="37"/>
      <c r="BVS722" s="37"/>
      <c r="BVT722" s="37"/>
      <c r="BVU722" s="37"/>
      <c r="BVV722" s="37"/>
      <c r="BVW722" s="37"/>
      <c r="BVX722" s="37"/>
      <c r="BVY722" s="37"/>
      <c r="BVZ722" s="37"/>
      <c r="BWA722" s="37"/>
      <c r="BWB722" s="37"/>
      <c r="BWC722" s="37"/>
      <c r="BWD722" s="37"/>
      <c r="BWE722" s="37"/>
      <c r="BWF722" s="37"/>
      <c r="BWG722" s="37"/>
      <c r="BWH722" s="37"/>
      <c r="BWI722" s="37"/>
      <c r="BWJ722" s="37"/>
      <c r="BWK722" s="37"/>
      <c r="BWL722" s="37"/>
      <c r="BWM722" s="37"/>
      <c r="BWN722" s="37"/>
      <c r="BWO722" s="37"/>
      <c r="BWP722" s="37"/>
      <c r="BWQ722" s="37"/>
      <c r="BWR722" s="37"/>
      <c r="BWS722" s="37"/>
      <c r="BWT722" s="37"/>
      <c r="BWU722" s="37"/>
      <c r="BWV722" s="37"/>
      <c r="BWW722" s="37"/>
      <c r="BWX722" s="37"/>
      <c r="BWY722" s="37"/>
      <c r="BWZ722" s="37"/>
      <c r="BXA722" s="37"/>
      <c r="BXB722" s="37"/>
      <c r="BXC722" s="37"/>
      <c r="BXD722" s="37"/>
      <c r="BXE722" s="37"/>
      <c r="BXF722" s="37"/>
      <c r="BXG722" s="37"/>
      <c r="BXH722" s="37"/>
      <c r="BXI722" s="37"/>
      <c r="BXJ722" s="37"/>
      <c r="BXK722" s="37"/>
      <c r="BXL722" s="37"/>
      <c r="BXM722" s="37"/>
      <c r="BXN722" s="37"/>
      <c r="BXO722" s="37"/>
      <c r="BXP722" s="37"/>
      <c r="BXQ722" s="37"/>
      <c r="BXR722" s="37"/>
      <c r="BXS722" s="37"/>
      <c r="BXT722" s="37"/>
      <c r="BXU722" s="37"/>
      <c r="BXV722" s="37"/>
      <c r="BXW722" s="37"/>
      <c r="BXX722" s="37"/>
      <c r="BXY722" s="37"/>
      <c r="BXZ722" s="37"/>
      <c r="BYA722" s="37"/>
      <c r="BYB722" s="37"/>
      <c r="BYC722" s="37"/>
      <c r="BYD722" s="37"/>
      <c r="BYE722" s="37"/>
      <c r="BYF722" s="37"/>
      <c r="BYG722" s="37"/>
      <c r="BYH722" s="37"/>
      <c r="BYI722" s="37"/>
      <c r="BYJ722" s="37"/>
      <c r="BYK722" s="37"/>
      <c r="BYL722" s="37"/>
      <c r="BYM722" s="37"/>
      <c r="BYN722" s="37"/>
      <c r="BYO722" s="37"/>
      <c r="BYP722" s="37"/>
      <c r="BYQ722" s="37"/>
      <c r="BYR722" s="37"/>
      <c r="BYS722" s="37"/>
      <c r="BYT722" s="37"/>
      <c r="BYU722" s="37"/>
      <c r="BYV722" s="37"/>
      <c r="BYW722" s="37"/>
      <c r="BYX722" s="37"/>
      <c r="BYY722" s="37"/>
      <c r="BYZ722" s="37"/>
      <c r="BZA722" s="37"/>
      <c r="BZB722" s="37"/>
      <c r="BZC722" s="37"/>
      <c r="BZD722" s="37"/>
      <c r="BZE722" s="37"/>
      <c r="BZF722" s="37"/>
      <c r="BZG722" s="37"/>
      <c r="BZH722" s="37"/>
      <c r="BZI722" s="37"/>
      <c r="BZJ722" s="37"/>
      <c r="BZK722" s="37"/>
      <c r="BZL722" s="37"/>
      <c r="BZM722" s="37"/>
      <c r="BZN722" s="37"/>
      <c r="BZO722" s="37"/>
      <c r="BZP722" s="37"/>
      <c r="BZQ722" s="37"/>
      <c r="BZR722" s="37"/>
      <c r="BZS722" s="37"/>
      <c r="BZT722" s="37"/>
      <c r="BZU722" s="37"/>
      <c r="BZV722" s="37"/>
      <c r="BZW722" s="37"/>
      <c r="BZX722" s="37"/>
      <c r="BZY722" s="37"/>
      <c r="BZZ722" s="37"/>
      <c r="CAA722" s="37"/>
      <c r="CAB722" s="37"/>
      <c r="CAC722" s="37"/>
      <c r="CAD722" s="37"/>
      <c r="CAE722" s="37"/>
      <c r="CAF722" s="37"/>
      <c r="CAG722" s="37"/>
      <c r="CAH722" s="37"/>
      <c r="CAI722" s="37"/>
      <c r="CAJ722" s="37"/>
      <c r="CAK722" s="37"/>
      <c r="CAL722" s="37"/>
      <c r="CAM722" s="37"/>
      <c r="CAN722" s="37"/>
      <c r="CAO722" s="37"/>
      <c r="CAP722" s="37"/>
      <c r="CAQ722" s="37"/>
      <c r="CAR722" s="37"/>
      <c r="CAS722" s="37"/>
      <c r="CAT722" s="37"/>
      <c r="CAU722" s="37"/>
      <c r="CAV722" s="37"/>
      <c r="CAW722" s="37"/>
      <c r="CAX722" s="37"/>
      <c r="CAY722" s="37"/>
      <c r="CAZ722" s="37"/>
      <c r="CBA722" s="37"/>
      <c r="CBB722" s="37"/>
      <c r="CBC722" s="37"/>
      <c r="CBD722" s="37"/>
      <c r="CBE722" s="37"/>
      <c r="CBF722" s="37"/>
      <c r="CBG722" s="37"/>
      <c r="CBH722" s="37"/>
      <c r="CBI722" s="37"/>
      <c r="CBJ722" s="37"/>
      <c r="CBK722" s="37"/>
      <c r="CBL722" s="37"/>
      <c r="CBM722" s="37"/>
      <c r="CBN722" s="37"/>
      <c r="CBO722" s="37"/>
      <c r="CBP722" s="37"/>
      <c r="CBQ722" s="37"/>
      <c r="CBR722" s="37"/>
      <c r="CBS722" s="37"/>
      <c r="CBT722" s="37"/>
      <c r="CBU722" s="37"/>
      <c r="CBV722" s="37"/>
      <c r="CBW722" s="37"/>
      <c r="CBX722" s="37"/>
      <c r="CBY722" s="37"/>
      <c r="CBZ722" s="37"/>
      <c r="CCA722" s="37"/>
      <c r="CCB722" s="37"/>
      <c r="CCC722" s="37"/>
      <c r="CCD722" s="37"/>
      <c r="CCE722" s="37"/>
      <c r="CCF722" s="37"/>
      <c r="CCG722" s="37"/>
      <c r="CCH722" s="37"/>
      <c r="CCI722" s="37"/>
      <c r="CCJ722" s="37"/>
      <c r="CCK722" s="37"/>
      <c r="CCL722" s="37"/>
      <c r="CCM722" s="37"/>
      <c r="CCN722" s="37"/>
      <c r="CCO722" s="37"/>
      <c r="CCP722" s="37"/>
      <c r="CCQ722" s="37"/>
      <c r="CCR722" s="37"/>
      <c r="CCS722" s="37"/>
      <c r="CCT722" s="37"/>
      <c r="CCU722" s="37"/>
      <c r="CCV722" s="37"/>
      <c r="CCW722" s="37"/>
      <c r="CCX722" s="37"/>
      <c r="CCY722" s="37"/>
      <c r="CCZ722" s="37"/>
      <c r="CDA722" s="37"/>
      <c r="CDB722" s="37"/>
      <c r="CDC722" s="37"/>
      <c r="CDD722" s="37"/>
      <c r="CDE722" s="37"/>
      <c r="CDF722" s="37"/>
      <c r="CDG722" s="37"/>
      <c r="CDH722" s="37"/>
      <c r="CDI722" s="37"/>
      <c r="CDJ722" s="37"/>
      <c r="CDK722" s="37"/>
      <c r="CDL722" s="37"/>
      <c r="CDM722" s="37"/>
      <c r="CDN722" s="37"/>
      <c r="CDO722" s="37"/>
      <c r="CDP722" s="37"/>
      <c r="CDQ722" s="37"/>
      <c r="CDR722" s="37"/>
      <c r="CDS722" s="37"/>
      <c r="CDT722" s="37"/>
      <c r="CDU722" s="37"/>
      <c r="CDV722" s="37"/>
      <c r="CDW722" s="37"/>
      <c r="CDX722" s="37"/>
      <c r="CDY722" s="37"/>
      <c r="CDZ722" s="37"/>
      <c r="CEA722" s="37"/>
      <c r="CEB722" s="37"/>
      <c r="CEC722" s="37"/>
      <c r="CED722" s="37"/>
      <c r="CEE722" s="37"/>
      <c r="CEF722" s="37"/>
      <c r="CEG722" s="37"/>
      <c r="CEH722" s="37"/>
      <c r="CEI722" s="37"/>
      <c r="CEJ722" s="37"/>
      <c r="CEK722" s="37"/>
      <c r="CEL722" s="37"/>
      <c r="CEM722" s="37"/>
      <c r="CEN722" s="37"/>
      <c r="CEO722" s="37"/>
      <c r="CEP722" s="37"/>
      <c r="CEQ722" s="37"/>
      <c r="CER722" s="37"/>
      <c r="CES722" s="37"/>
      <c r="CET722" s="37"/>
      <c r="CEU722" s="37"/>
      <c r="CEV722" s="37"/>
      <c r="CEW722" s="37"/>
      <c r="CEX722" s="37"/>
      <c r="CEY722" s="37"/>
      <c r="CEZ722" s="37"/>
      <c r="CFA722" s="37"/>
      <c r="CFB722" s="37"/>
      <c r="CFC722" s="37"/>
      <c r="CFD722" s="37"/>
      <c r="CFE722" s="37"/>
      <c r="CFF722" s="37"/>
      <c r="CFG722" s="37"/>
      <c r="CFH722" s="37"/>
      <c r="CFI722" s="37"/>
      <c r="CFJ722" s="37"/>
      <c r="CFK722" s="37"/>
      <c r="CFL722" s="37"/>
      <c r="CFM722" s="37"/>
      <c r="CFN722" s="37"/>
      <c r="CFO722" s="37"/>
      <c r="CFP722" s="37"/>
      <c r="CFQ722" s="37"/>
      <c r="CFR722" s="37"/>
      <c r="CFS722" s="37"/>
      <c r="CFT722" s="37"/>
      <c r="CFU722" s="37"/>
      <c r="CFV722" s="37"/>
      <c r="CFW722" s="37"/>
      <c r="CFX722" s="37"/>
      <c r="CFY722" s="37"/>
      <c r="CFZ722" s="37"/>
      <c r="CGA722" s="37"/>
      <c r="CGB722" s="37"/>
      <c r="CGC722" s="37"/>
      <c r="CGD722" s="37"/>
      <c r="CGE722" s="37"/>
      <c r="CGF722" s="37"/>
      <c r="CGG722" s="37"/>
      <c r="CGH722" s="37"/>
      <c r="CGI722" s="37"/>
      <c r="CGJ722" s="37"/>
      <c r="CGK722" s="37"/>
      <c r="CGL722" s="37"/>
      <c r="CGM722" s="37"/>
      <c r="CGN722" s="37"/>
      <c r="CGO722" s="37"/>
      <c r="CGP722" s="37"/>
      <c r="CGQ722" s="37"/>
      <c r="CGR722" s="37"/>
      <c r="CGS722" s="37"/>
      <c r="CGT722" s="37"/>
      <c r="CGU722" s="37"/>
      <c r="CGV722" s="37"/>
      <c r="CGW722" s="37"/>
      <c r="CGX722" s="37"/>
      <c r="CGY722" s="37"/>
      <c r="CGZ722" s="37"/>
      <c r="CHA722" s="37"/>
      <c r="CHB722" s="37"/>
      <c r="CHC722" s="37"/>
      <c r="CHD722" s="37"/>
      <c r="CHE722" s="37"/>
      <c r="CHF722" s="37"/>
      <c r="CHG722" s="37"/>
      <c r="CHH722" s="37"/>
      <c r="CHI722" s="37"/>
      <c r="CHJ722" s="37"/>
      <c r="CHK722" s="37"/>
      <c r="CHL722" s="37"/>
      <c r="CHM722" s="37"/>
      <c r="CHN722" s="37"/>
      <c r="CHO722" s="37"/>
      <c r="CHP722" s="37"/>
      <c r="CHQ722" s="37"/>
      <c r="CHR722" s="37"/>
      <c r="CHS722" s="37"/>
      <c r="CHT722" s="37"/>
      <c r="CHU722" s="37"/>
      <c r="CHV722" s="37"/>
      <c r="CHW722" s="37"/>
      <c r="CHX722" s="37"/>
      <c r="CHY722" s="37"/>
      <c r="CHZ722" s="37"/>
      <c r="CIA722" s="37"/>
      <c r="CIB722" s="37"/>
      <c r="CIC722" s="37"/>
      <c r="CID722" s="37"/>
      <c r="CIE722" s="37"/>
      <c r="CIF722" s="37"/>
      <c r="CIG722" s="37"/>
      <c r="CIH722" s="37"/>
      <c r="CII722" s="37"/>
      <c r="CIJ722" s="37"/>
      <c r="CIK722" s="37"/>
      <c r="CIL722" s="37"/>
      <c r="CIM722" s="37"/>
      <c r="CIN722" s="37"/>
      <c r="CIO722" s="37"/>
      <c r="CIP722" s="37"/>
      <c r="CIQ722" s="37"/>
      <c r="CIR722" s="37"/>
      <c r="CIS722" s="37"/>
      <c r="CIT722" s="37"/>
      <c r="CIU722" s="37"/>
      <c r="CIV722" s="37"/>
      <c r="CIW722" s="37"/>
      <c r="CIX722" s="37"/>
      <c r="CIY722" s="37"/>
      <c r="CIZ722" s="37"/>
      <c r="CJA722" s="37"/>
      <c r="CJB722" s="37"/>
      <c r="CJC722" s="37"/>
      <c r="CJD722" s="37"/>
      <c r="CJE722" s="37"/>
      <c r="CJF722" s="37"/>
      <c r="CJG722" s="37"/>
      <c r="CJH722" s="37"/>
      <c r="CJI722" s="37"/>
      <c r="CJJ722" s="37"/>
      <c r="CJK722" s="37"/>
      <c r="CJL722" s="37"/>
      <c r="CJM722" s="37"/>
      <c r="CJN722" s="37"/>
      <c r="CJO722" s="37"/>
      <c r="CJP722" s="37"/>
      <c r="CJQ722" s="37"/>
      <c r="CJR722" s="37"/>
      <c r="CJS722" s="37"/>
      <c r="CJT722" s="37"/>
      <c r="CJU722" s="37"/>
      <c r="CJV722" s="37"/>
      <c r="CJW722" s="37"/>
      <c r="CJX722" s="37"/>
      <c r="CJY722" s="37"/>
      <c r="CJZ722" s="37"/>
      <c r="CKA722" s="37"/>
      <c r="CKB722" s="37"/>
      <c r="CKC722" s="37"/>
      <c r="CKD722" s="37"/>
      <c r="CKE722" s="37"/>
      <c r="CKF722" s="37"/>
      <c r="CKG722" s="37"/>
      <c r="CKH722" s="37"/>
      <c r="CKI722" s="37"/>
      <c r="CKJ722" s="37"/>
      <c r="CKK722" s="37"/>
      <c r="CKL722" s="37"/>
      <c r="CKM722" s="37"/>
      <c r="CKN722" s="37"/>
      <c r="CKO722" s="37"/>
      <c r="CKP722" s="37"/>
      <c r="CKQ722" s="37"/>
      <c r="CKR722" s="37"/>
      <c r="CKS722" s="37"/>
      <c r="CKT722" s="37"/>
      <c r="CKU722" s="37"/>
      <c r="CKV722" s="37"/>
      <c r="CKW722" s="37"/>
      <c r="CKX722" s="37"/>
      <c r="CKY722" s="37"/>
      <c r="CKZ722" s="37"/>
      <c r="CLA722" s="37"/>
      <c r="CLB722" s="37"/>
      <c r="CLC722" s="37"/>
      <c r="CLD722" s="37"/>
      <c r="CLE722" s="37"/>
      <c r="CLF722" s="37"/>
      <c r="CLG722" s="37"/>
      <c r="CLH722" s="37"/>
      <c r="CLI722" s="37"/>
      <c r="CLJ722" s="37"/>
      <c r="CLK722" s="37"/>
      <c r="CLL722" s="37"/>
      <c r="CLM722" s="37"/>
      <c r="CLN722" s="37"/>
      <c r="CLO722" s="37"/>
      <c r="CLP722" s="37"/>
      <c r="CLQ722" s="37"/>
      <c r="CLR722" s="37"/>
      <c r="CLS722" s="37"/>
      <c r="CLT722" s="37"/>
      <c r="CLU722" s="37"/>
      <c r="CLV722" s="37"/>
      <c r="CLW722" s="37"/>
      <c r="CLX722" s="37"/>
      <c r="CLY722" s="37"/>
      <c r="CLZ722" s="37"/>
      <c r="CMA722" s="37"/>
      <c r="CMB722" s="37"/>
      <c r="CMC722" s="37"/>
      <c r="CMD722" s="37"/>
      <c r="CME722" s="37"/>
      <c r="CMF722" s="37"/>
      <c r="CMG722" s="37"/>
      <c r="CMH722" s="37"/>
      <c r="CMI722" s="37"/>
      <c r="CMJ722" s="37"/>
      <c r="CMK722" s="37"/>
      <c r="CML722" s="37"/>
      <c r="CMM722" s="37"/>
      <c r="CMN722" s="37"/>
      <c r="CMO722" s="37"/>
      <c r="CMP722" s="37"/>
      <c r="CMQ722" s="37"/>
      <c r="CMR722" s="37"/>
      <c r="CMS722" s="37"/>
      <c r="CMT722" s="37"/>
      <c r="CMU722" s="37"/>
      <c r="CMV722" s="37"/>
      <c r="CMW722" s="37"/>
      <c r="CMX722" s="37"/>
      <c r="CMY722" s="37"/>
      <c r="CMZ722" s="37"/>
      <c r="CNA722" s="37"/>
      <c r="CNB722" s="37"/>
      <c r="CNC722" s="37"/>
      <c r="CND722" s="37"/>
      <c r="CNE722" s="37"/>
      <c r="CNF722" s="37"/>
      <c r="CNG722" s="37"/>
      <c r="CNH722" s="37"/>
      <c r="CNI722" s="37"/>
      <c r="CNJ722" s="37"/>
      <c r="CNK722" s="37"/>
      <c r="CNL722" s="37"/>
      <c r="CNM722" s="37"/>
      <c r="CNN722" s="37"/>
      <c r="CNO722" s="37"/>
      <c r="CNP722" s="37"/>
      <c r="CNQ722" s="37"/>
      <c r="CNR722" s="37"/>
      <c r="CNS722" s="37"/>
      <c r="CNT722" s="37"/>
      <c r="CNU722" s="37"/>
      <c r="CNV722" s="37"/>
      <c r="CNW722" s="37"/>
      <c r="CNX722" s="37"/>
      <c r="CNY722" s="37"/>
      <c r="CNZ722" s="37"/>
      <c r="COA722" s="37"/>
      <c r="COB722" s="37"/>
      <c r="COC722" s="37"/>
      <c r="COD722" s="37"/>
      <c r="COE722" s="37"/>
      <c r="COF722" s="37"/>
      <c r="COG722" s="37"/>
      <c r="COH722" s="37"/>
      <c r="COI722" s="37"/>
      <c r="COJ722" s="37"/>
      <c r="COK722" s="37"/>
      <c r="COL722" s="37"/>
      <c r="COM722" s="37"/>
      <c r="CON722" s="37"/>
      <c r="COO722" s="37"/>
      <c r="COP722" s="37"/>
      <c r="COQ722" s="37"/>
      <c r="COR722" s="37"/>
      <c r="COS722" s="37"/>
      <c r="COT722" s="37"/>
      <c r="COU722" s="37"/>
      <c r="COV722" s="37"/>
      <c r="COW722" s="37"/>
      <c r="COX722" s="37"/>
      <c r="COY722" s="37"/>
      <c r="COZ722" s="37"/>
      <c r="CPA722" s="37"/>
      <c r="CPB722" s="37"/>
      <c r="CPC722" s="37"/>
      <c r="CPD722" s="37"/>
      <c r="CPE722" s="37"/>
      <c r="CPF722" s="37"/>
      <c r="CPG722" s="37"/>
      <c r="CPH722" s="37"/>
      <c r="CPI722" s="37"/>
      <c r="CPJ722" s="37"/>
      <c r="CPK722" s="37"/>
      <c r="CPL722" s="37"/>
      <c r="CPM722" s="37"/>
      <c r="CPN722" s="37"/>
      <c r="CPO722" s="37"/>
      <c r="CPP722" s="37"/>
      <c r="CPQ722" s="37"/>
      <c r="CPR722" s="37"/>
      <c r="CPS722" s="37"/>
      <c r="CPT722" s="37"/>
      <c r="CPU722" s="37"/>
      <c r="CPV722" s="37"/>
      <c r="CPW722" s="37"/>
      <c r="CPX722" s="37"/>
      <c r="CPY722" s="37"/>
      <c r="CPZ722" s="37"/>
      <c r="CQA722" s="37"/>
      <c r="CQB722" s="37"/>
      <c r="CQC722" s="37"/>
      <c r="CQD722" s="37"/>
      <c r="CQE722" s="37"/>
      <c r="CQF722" s="37"/>
      <c r="CQG722" s="37"/>
      <c r="CQH722" s="37"/>
      <c r="CQI722" s="37"/>
      <c r="CQJ722" s="37"/>
      <c r="CQK722" s="37"/>
      <c r="CQL722" s="37"/>
      <c r="CQM722" s="37"/>
      <c r="CQN722" s="37"/>
      <c r="CQO722" s="37"/>
      <c r="CQP722" s="37"/>
      <c r="CQQ722" s="37"/>
      <c r="CQR722" s="37"/>
      <c r="CQS722" s="37"/>
      <c r="CQT722" s="37"/>
      <c r="CQU722" s="37"/>
      <c r="CQV722" s="37"/>
      <c r="CQW722" s="37"/>
      <c r="CQX722" s="37"/>
      <c r="CQY722" s="37"/>
      <c r="CQZ722" s="37"/>
      <c r="CRA722" s="37"/>
      <c r="CRB722" s="37"/>
      <c r="CRC722" s="37"/>
      <c r="CRD722" s="37"/>
      <c r="CRE722" s="37"/>
      <c r="CRF722" s="37"/>
      <c r="CRG722" s="37"/>
      <c r="CRH722" s="37"/>
      <c r="CRI722" s="37"/>
      <c r="CRJ722" s="37"/>
      <c r="CRK722" s="37"/>
      <c r="CRL722" s="37"/>
      <c r="CRM722" s="37"/>
      <c r="CRN722" s="37"/>
      <c r="CRO722" s="37"/>
      <c r="CRP722" s="37"/>
      <c r="CRQ722" s="37"/>
      <c r="CRR722" s="37"/>
      <c r="CRS722" s="37"/>
      <c r="CRT722" s="37"/>
      <c r="CRU722" s="37"/>
      <c r="CRV722" s="37"/>
      <c r="CRW722" s="37"/>
      <c r="CRX722" s="37"/>
      <c r="CRY722" s="37"/>
      <c r="CRZ722" s="37"/>
      <c r="CSA722" s="37"/>
      <c r="CSB722" s="37"/>
      <c r="CSC722" s="37"/>
      <c r="CSD722" s="37"/>
      <c r="CSE722" s="37"/>
      <c r="CSF722" s="37"/>
      <c r="CSG722" s="37"/>
      <c r="CSH722" s="37"/>
      <c r="CSI722" s="37"/>
      <c r="CSJ722" s="37"/>
      <c r="CSK722" s="37"/>
      <c r="CSL722" s="37"/>
      <c r="CSM722" s="37"/>
      <c r="CSN722" s="37"/>
      <c r="CSO722" s="37"/>
      <c r="CSP722" s="37"/>
      <c r="CSQ722" s="37"/>
      <c r="CSR722" s="37"/>
      <c r="CSS722" s="37"/>
      <c r="CST722" s="37"/>
      <c r="CSU722" s="37"/>
      <c r="CSV722" s="37"/>
      <c r="CSW722" s="37"/>
      <c r="CSX722" s="37"/>
      <c r="CSY722" s="37"/>
      <c r="CSZ722" s="37"/>
      <c r="CTA722" s="37"/>
      <c r="CTB722" s="37"/>
      <c r="CTC722" s="37"/>
      <c r="CTD722" s="37"/>
      <c r="CTE722" s="37"/>
      <c r="CTF722" s="37"/>
      <c r="CTG722" s="37"/>
      <c r="CTH722" s="37"/>
      <c r="CTI722" s="37"/>
      <c r="CTJ722" s="37"/>
      <c r="CTK722" s="37"/>
      <c r="CTL722" s="37"/>
      <c r="CTM722" s="37"/>
      <c r="CTN722" s="37"/>
      <c r="CTO722" s="37"/>
      <c r="CTP722" s="37"/>
      <c r="CTQ722" s="37"/>
      <c r="CTR722" s="37"/>
      <c r="CTS722" s="37"/>
      <c r="CTT722" s="37"/>
      <c r="CTU722" s="37"/>
      <c r="CTV722" s="37"/>
      <c r="CTW722" s="37"/>
      <c r="CTX722" s="37"/>
      <c r="CTY722" s="37"/>
      <c r="CTZ722" s="37"/>
      <c r="CUA722" s="37"/>
      <c r="CUB722" s="37"/>
      <c r="CUC722" s="37"/>
      <c r="CUD722" s="37"/>
      <c r="CUE722" s="37"/>
      <c r="CUF722" s="37"/>
      <c r="CUG722" s="37"/>
      <c r="CUH722" s="37"/>
      <c r="CUI722" s="37"/>
      <c r="CUJ722" s="37"/>
      <c r="CUK722" s="37"/>
      <c r="CUL722" s="37"/>
      <c r="CUM722" s="37"/>
      <c r="CUN722" s="37"/>
      <c r="CUO722" s="37"/>
      <c r="CUP722" s="37"/>
      <c r="CUQ722" s="37"/>
      <c r="CUR722" s="37"/>
      <c r="CUS722" s="37"/>
      <c r="CUT722" s="37"/>
      <c r="CUU722" s="37"/>
      <c r="CUV722" s="37"/>
      <c r="CUW722" s="37"/>
      <c r="CUX722" s="37"/>
      <c r="CUY722" s="37"/>
      <c r="CUZ722" s="37"/>
      <c r="CVA722" s="37"/>
      <c r="CVB722" s="37"/>
      <c r="CVC722" s="37"/>
      <c r="CVD722" s="37"/>
      <c r="CVE722" s="37"/>
      <c r="CVF722" s="37"/>
      <c r="CVG722" s="37"/>
      <c r="CVH722" s="37"/>
      <c r="CVI722" s="37"/>
      <c r="CVJ722" s="37"/>
      <c r="CVK722" s="37"/>
      <c r="CVL722" s="37"/>
      <c r="CVM722" s="37"/>
      <c r="CVN722" s="37"/>
      <c r="CVO722" s="37"/>
      <c r="CVP722" s="37"/>
      <c r="CVQ722" s="37"/>
      <c r="CVR722" s="37"/>
      <c r="CVS722" s="37"/>
      <c r="CVT722" s="37"/>
      <c r="CVU722" s="37"/>
      <c r="CVV722" s="37"/>
      <c r="CVW722" s="37"/>
      <c r="CVX722" s="37"/>
      <c r="CVY722" s="37"/>
      <c r="CVZ722" s="37"/>
      <c r="CWA722" s="37"/>
      <c r="CWB722" s="37"/>
      <c r="CWC722" s="37"/>
      <c r="CWD722" s="37"/>
      <c r="CWE722" s="37"/>
      <c r="CWF722" s="37"/>
      <c r="CWG722" s="37"/>
      <c r="CWH722" s="37"/>
      <c r="CWI722" s="37"/>
      <c r="CWJ722" s="37"/>
      <c r="CWK722" s="37"/>
      <c r="CWL722" s="37"/>
      <c r="CWM722" s="37"/>
      <c r="CWN722" s="37"/>
      <c r="CWO722" s="37"/>
      <c r="CWP722" s="37"/>
      <c r="CWQ722" s="37"/>
      <c r="CWR722" s="37"/>
      <c r="CWS722" s="37"/>
      <c r="CWT722" s="37"/>
      <c r="CWU722" s="37"/>
      <c r="CWV722" s="37"/>
      <c r="CWW722" s="37"/>
      <c r="CWX722" s="37"/>
      <c r="CWY722" s="37"/>
      <c r="CWZ722" s="37"/>
      <c r="CXA722" s="37"/>
      <c r="CXB722" s="37"/>
      <c r="CXC722" s="37"/>
      <c r="CXD722" s="37"/>
      <c r="CXE722" s="37"/>
      <c r="CXF722" s="37"/>
      <c r="CXG722" s="37"/>
      <c r="CXH722" s="37"/>
      <c r="CXI722" s="37"/>
      <c r="CXJ722" s="37"/>
      <c r="CXK722" s="37"/>
      <c r="CXL722" s="37"/>
      <c r="CXM722" s="37"/>
      <c r="CXN722" s="37"/>
      <c r="CXO722" s="37"/>
      <c r="CXP722" s="37"/>
      <c r="CXQ722" s="37"/>
      <c r="CXR722" s="37"/>
      <c r="CXS722" s="37"/>
      <c r="CXT722" s="37"/>
      <c r="CXU722" s="37"/>
      <c r="CXV722" s="37"/>
      <c r="CXW722" s="37"/>
      <c r="CXX722" s="37"/>
      <c r="CXY722" s="37"/>
      <c r="CXZ722" s="37"/>
      <c r="CYA722" s="37"/>
      <c r="CYB722" s="37"/>
      <c r="CYC722" s="37"/>
      <c r="CYD722" s="37"/>
      <c r="CYE722" s="37"/>
      <c r="CYF722" s="37"/>
      <c r="CYG722" s="37"/>
      <c r="CYH722" s="37"/>
      <c r="CYI722" s="37"/>
      <c r="CYJ722" s="37"/>
      <c r="CYK722" s="37"/>
      <c r="CYL722" s="37"/>
      <c r="CYM722" s="37"/>
      <c r="CYN722" s="37"/>
      <c r="CYO722" s="37"/>
      <c r="CYP722" s="37"/>
      <c r="CYQ722" s="37"/>
      <c r="CYR722" s="37"/>
      <c r="CYS722" s="37"/>
      <c r="CYT722" s="37"/>
      <c r="CYU722" s="37"/>
      <c r="CYV722" s="37"/>
      <c r="CYW722" s="37"/>
      <c r="CYX722" s="37"/>
      <c r="CYY722" s="37"/>
      <c r="CYZ722" s="37"/>
      <c r="CZA722" s="37"/>
      <c r="CZB722" s="37"/>
      <c r="CZC722" s="37"/>
      <c r="CZD722" s="37"/>
      <c r="CZE722" s="37"/>
      <c r="CZF722" s="37"/>
      <c r="CZG722" s="37"/>
      <c r="CZH722" s="37"/>
      <c r="CZI722" s="37"/>
      <c r="CZJ722" s="37"/>
      <c r="CZK722" s="37"/>
      <c r="CZL722" s="37"/>
      <c r="CZM722" s="37"/>
      <c r="CZN722" s="37"/>
      <c r="CZO722" s="37"/>
      <c r="CZP722" s="37"/>
      <c r="CZQ722" s="37"/>
      <c r="CZR722" s="37"/>
      <c r="CZS722" s="37"/>
      <c r="CZT722" s="37"/>
      <c r="CZU722" s="37"/>
      <c r="CZV722" s="37"/>
      <c r="CZW722" s="37"/>
      <c r="CZX722" s="37"/>
      <c r="CZY722" s="37"/>
      <c r="CZZ722" s="37"/>
      <c r="DAA722" s="37"/>
      <c r="DAB722" s="37"/>
      <c r="DAC722" s="37"/>
      <c r="DAD722" s="37"/>
      <c r="DAE722" s="37"/>
      <c r="DAF722" s="37"/>
      <c r="DAG722" s="37"/>
      <c r="DAH722" s="37"/>
      <c r="DAI722" s="37"/>
      <c r="DAJ722" s="37"/>
      <c r="DAK722" s="37"/>
      <c r="DAL722" s="37"/>
      <c r="DAM722" s="37"/>
      <c r="DAN722" s="37"/>
      <c r="DAO722" s="37"/>
      <c r="DAP722" s="37"/>
      <c r="DAQ722" s="37"/>
      <c r="DAR722" s="37"/>
      <c r="DAS722" s="37"/>
      <c r="DAT722" s="37"/>
      <c r="DAU722" s="37"/>
      <c r="DAV722" s="37"/>
      <c r="DAW722" s="37"/>
      <c r="DAX722" s="37"/>
      <c r="DAY722" s="37"/>
      <c r="DAZ722" s="37"/>
      <c r="DBA722" s="37"/>
      <c r="DBB722" s="37"/>
      <c r="DBC722" s="37"/>
      <c r="DBD722" s="37"/>
      <c r="DBE722" s="37"/>
      <c r="DBF722" s="37"/>
      <c r="DBG722" s="37"/>
      <c r="DBH722" s="37"/>
      <c r="DBI722" s="37"/>
      <c r="DBJ722" s="37"/>
      <c r="DBK722" s="37"/>
      <c r="DBL722" s="37"/>
      <c r="DBM722" s="37"/>
      <c r="DBN722" s="37"/>
      <c r="DBO722" s="37"/>
      <c r="DBP722" s="37"/>
      <c r="DBQ722" s="37"/>
      <c r="DBR722" s="37"/>
      <c r="DBS722" s="37"/>
      <c r="DBT722" s="37"/>
      <c r="DBU722" s="37"/>
      <c r="DBV722" s="37"/>
      <c r="DBW722" s="37"/>
      <c r="DBX722" s="37"/>
      <c r="DBY722" s="37"/>
      <c r="DBZ722" s="37"/>
      <c r="DCA722" s="37"/>
      <c r="DCB722" s="37"/>
      <c r="DCC722" s="37"/>
      <c r="DCD722" s="37"/>
      <c r="DCE722" s="37"/>
      <c r="DCF722" s="37"/>
      <c r="DCG722" s="37"/>
      <c r="DCH722" s="37"/>
      <c r="DCI722" s="37"/>
      <c r="DCJ722" s="37"/>
      <c r="DCK722" s="37"/>
      <c r="DCL722" s="37"/>
      <c r="DCM722" s="37"/>
      <c r="DCN722" s="37"/>
      <c r="DCO722" s="37"/>
      <c r="DCP722" s="37"/>
      <c r="DCQ722" s="37"/>
      <c r="DCR722" s="37"/>
      <c r="DCS722" s="37"/>
      <c r="DCT722" s="37"/>
      <c r="DCU722" s="37"/>
      <c r="DCV722" s="37"/>
      <c r="DCW722" s="37"/>
      <c r="DCX722" s="37"/>
      <c r="DCY722" s="37"/>
      <c r="DCZ722" s="37"/>
      <c r="DDA722" s="37"/>
      <c r="DDB722" s="37"/>
      <c r="DDC722" s="37"/>
      <c r="DDD722" s="37"/>
      <c r="DDE722" s="37"/>
      <c r="DDF722" s="37"/>
      <c r="DDG722" s="37"/>
      <c r="DDH722" s="37"/>
      <c r="DDI722" s="37"/>
      <c r="DDJ722" s="37"/>
      <c r="DDK722" s="37"/>
      <c r="DDL722" s="37"/>
      <c r="DDM722" s="37"/>
      <c r="DDN722" s="37"/>
      <c r="DDO722" s="37"/>
      <c r="DDP722" s="37"/>
      <c r="DDQ722" s="37"/>
      <c r="DDR722" s="37"/>
      <c r="DDS722" s="37"/>
      <c r="DDT722" s="37"/>
      <c r="DDU722" s="37"/>
      <c r="DDV722" s="37"/>
      <c r="DDW722" s="37"/>
      <c r="DDX722" s="37"/>
      <c r="DDY722" s="37"/>
      <c r="DDZ722" s="37"/>
      <c r="DEA722" s="37"/>
      <c r="DEB722" s="37"/>
      <c r="DEC722" s="37"/>
      <c r="DED722" s="37"/>
      <c r="DEE722" s="37"/>
      <c r="DEF722" s="37"/>
      <c r="DEG722" s="37"/>
      <c r="DEH722" s="37"/>
      <c r="DEI722" s="37"/>
      <c r="DEJ722" s="37"/>
      <c r="DEK722" s="37"/>
      <c r="DEL722" s="37"/>
      <c r="DEM722" s="37"/>
      <c r="DEN722" s="37"/>
      <c r="DEO722" s="37"/>
      <c r="DEP722" s="37"/>
      <c r="DEQ722" s="37"/>
      <c r="DER722" s="37"/>
      <c r="DES722" s="37"/>
      <c r="DET722" s="37"/>
      <c r="DEU722" s="37"/>
      <c r="DEV722" s="37"/>
      <c r="DEW722" s="37"/>
      <c r="DEX722" s="37"/>
      <c r="DEY722" s="37"/>
      <c r="DEZ722" s="37"/>
      <c r="DFA722" s="37"/>
      <c r="DFB722" s="37"/>
      <c r="DFC722" s="37"/>
      <c r="DFD722" s="37"/>
      <c r="DFE722" s="37"/>
      <c r="DFF722" s="37"/>
      <c r="DFG722" s="37"/>
      <c r="DFH722" s="37"/>
      <c r="DFI722" s="37"/>
      <c r="DFJ722" s="37"/>
      <c r="DFK722" s="37"/>
      <c r="DFL722" s="37"/>
      <c r="DFM722" s="37"/>
      <c r="DFN722" s="37"/>
      <c r="DFO722" s="37"/>
      <c r="DFP722" s="37"/>
      <c r="DFQ722" s="37"/>
      <c r="DFR722" s="37"/>
      <c r="DFS722" s="37"/>
      <c r="DFT722" s="37"/>
      <c r="DFU722" s="37"/>
      <c r="DFV722" s="37"/>
      <c r="DFW722" s="37"/>
      <c r="DFX722" s="37"/>
      <c r="DFY722" s="37"/>
      <c r="DFZ722" s="37"/>
      <c r="DGA722" s="37"/>
      <c r="DGB722" s="37"/>
      <c r="DGC722" s="37"/>
      <c r="DGD722" s="37"/>
      <c r="DGE722" s="37"/>
      <c r="DGF722" s="37"/>
      <c r="DGG722" s="37"/>
      <c r="DGH722" s="37"/>
      <c r="DGI722" s="37"/>
      <c r="DGJ722" s="37"/>
      <c r="DGK722" s="37"/>
      <c r="DGL722" s="37"/>
      <c r="DGM722" s="37"/>
      <c r="DGN722" s="37"/>
      <c r="DGO722" s="37"/>
      <c r="DGP722" s="37"/>
      <c r="DGQ722" s="37"/>
      <c r="DGR722" s="37"/>
      <c r="DGS722" s="37"/>
      <c r="DGT722" s="37"/>
      <c r="DGU722" s="37"/>
      <c r="DGV722" s="37"/>
      <c r="DGW722" s="37"/>
      <c r="DGX722" s="37"/>
      <c r="DGY722" s="37"/>
      <c r="DGZ722" s="37"/>
      <c r="DHA722" s="37"/>
      <c r="DHB722" s="37"/>
      <c r="DHC722" s="37"/>
      <c r="DHD722" s="37"/>
      <c r="DHE722" s="37"/>
      <c r="DHF722" s="37"/>
      <c r="DHG722" s="37"/>
      <c r="DHH722" s="37"/>
      <c r="DHI722" s="37"/>
      <c r="DHJ722" s="37"/>
      <c r="DHK722" s="37"/>
      <c r="DHL722" s="37"/>
      <c r="DHM722" s="37"/>
      <c r="DHN722" s="37"/>
      <c r="DHO722" s="37"/>
      <c r="DHP722" s="37"/>
      <c r="DHQ722" s="37"/>
      <c r="DHR722" s="37"/>
      <c r="DHS722" s="37"/>
      <c r="DHT722" s="37"/>
      <c r="DHU722" s="37"/>
      <c r="DHV722" s="37"/>
      <c r="DHW722" s="37"/>
      <c r="DHX722" s="37"/>
      <c r="DHY722" s="37"/>
      <c r="DHZ722" s="37"/>
      <c r="DIA722" s="37"/>
      <c r="DIB722" s="37"/>
      <c r="DIC722" s="37"/>
      <c r="DID722" s="37"/>
      <c r="DIE722" s="37"/>
      <c r="DIF722" s="37"/>
      <c r="DIG722" s="37"/>
      <c r="DIH722" s="37"/>
      <c r="DII722" s="37"/>
      <c r="DIJ722" s="37"/>
      <c r="DIK722" s="37"/>
      <c r="DIL722" s="37"/>
      <c r="DIM722" s="37"/>
      <c r="DIN722" s="37"/>
      <c r="DIO722" s="37"/>
      <c r="DIP722" s="37"/>
      <c r="DIQ722" s="37"/>
      <c r="DIR722" s="37"/>
      <c r="DIS722" s="37"/>
      <c r="DIT722" s="37"/>
      <c r="DIU722" s="37"/>
      <c r="DIV722" s="37"/>
      <c r="DIW722" s="37"/>
      <c r="DIX722" s="37"/>
      <c r="DIY722" s="37"/>
      <c r="DIZ722" s="37"/>
      <c r="DJA722" s="37"/>
      <c r="DJB722" s="37"/>
      <c r="DJC722" s="37"/>
      <c r="DJD722" s="37"/>
      <c r="DJE722" s="37"/>
      <c r="DJF722" s="37"/>
      <c r="DJG722" s="37"/>
      <c r="DJH722" s="37"/>
      <c r="DJI722" s="37"/>
      <c r="DJJ722" s="37"/>
      <c r="DJK722" s="37"/>
      <c r="DJL722" s="37"/>
      <c r="DJM722" s="37"/>
      <c r="DJN722" s="37"/>
      <c r="DJO722" s="37"/>
      <c r="DJP722" s="37"/>
      <c r="DJQ722" s="37"/>
      <c r="DJR722" s="37"/>
      <c r="DJS722" s="37"/>
      <c r="DJT722" s="37"/>
      <c r="DJU722" s="37"/>
      <c r="DJV722" s="37"/>
      <c r="DJW722" s="37"/>
      <c r="DJX722" s="37"/>
      <c r="DJY722" s="37"/>
      <c r="DJZ722" s="37"/>
      <c r="DKA722" s="37"/>
      <c r="DKB722" s="37"/>
      <c r="DKC722" s="37"/>
      <c r="DKD722" s="37"/>
      <c r="DKE722" s="37"/>
      <c r="DKF722" s="37"/>
      <c r="DKG722" s="37"/>
      <c r="DKH722" s="37"/>
      <c r="DKI722" s="37"/>
      <c r="DKJ722" s="37"/>
      <c r="DKK722" s="37"/>
      <c r="DKL722" s="37"/>
      <c r="DKM722" s="37"/>
      <c r="DKN722" s="37"/>
      <c r="DKO722" s="37"/>
      <c r="DKP722" s="37"/>
      <c r="DKQ722" s="37"/>
      <c r="DKR722" s="37"/>
      <c r="DKS722" s="37"/>
      <c r="DKT722" s="37"/>
      <c r="DKU722" s="37"/>
      <c r="DKV722" s="37"/>
      <c r="DKW722" s="37"/>
      <c r="DKX722" s="37"/>
      <c r="DKY722" s="37"/>
      <c r="DKZ722" s="37"/>
      <c r="DLA722" s="37"/>
      <c r="DLB722" s="37"/>
      <c r="DLC722" s="37"/>
      <c r="DLD722" s="37"/>
      <c r="DLE722" s="37"/>
      <c r="DLF722" s="37"/>
      <c r="DLG722" s="37"/>
      <c r="DLH722" s="37"/>
      <c r="DLI722" s="37"/>
      <c r="DLJ722" s="37"/>
      <c r="DLK722" s="37"/>
      <c r="DLL722" s="37"/>
      <c r="DLM722" s="37"/>
      <c r="DLN722" s="37"/>
      <c r="DLO722" s="37"/>
      <c r="DLP722" s="37"/>
      <c r="DLQ722" s="37"/>
      <c r="DLR722" s="37"/>
      <c r="DLS722" s="37"/>
      <c r="DLT722" s="37"/>
      <c r="DLU722" s="37"/>
      <c r="DLV722" s="37"/>
      <c r="DLW722" s="37"/>
      <c r="DLX722" s="37"/>
      <c r="DLY722" s="37"/>
      <c r="DLZ722" s="37"/>
      <c r="DMA722" s="37"/>
      <c r="DMB722" s="37"/>
      <c r="DMC722" s="37"/>
      <c r="DMD722" s="37"/>
      <c r="DME722" s="37"/>
      <c r="DMF722" s="37"/>
      <c r="DMG722" s="37"/>
      <c r="DMH722" s="37"/>
      <c r="DMI722" s="37"/>
      <c r="DMJ722" s="37"/>
      <c r="DMK722" s="37"/>
      <c r="DML722" s="37"/>
      <c r="DMM722" s="37"/>
      <c r="DMN722" s="37"/>
      <c r="DMO722" s="37"/>
      <c r="DMP722" s="37"/>
      <c r="DMQ722" s="37"/>
      <c r="DMR722" s="37"/>
      <c r="DMS722" s="37"/>
      <c r="DMT722" s="37"/>
      <c r="DMU722" s="37"/>
      <c r="DMV722" s="37"/>
      <c r="DMW722" s="37"/>
      <c r="DMX722" s="37"/>
      <c r="DMY722" s="37"/>
      <c r="DMZ722" s="37"/>
      <c r="DNA722" s="37"/>
      <c r="DNB722" s="37"/>
      <c r="DNC722" s="37"/>
      <c r="DND722" s="37"/>
      <c r="DNE722" s="37"/>
      <c r="DNF722" s="37"/>
      <c r="DNG722" s="37"/>
      <c r="DNH722" s="37"/>
      <c r="DNI722" s="37"/>
      <c r="DNJ722" s="37"/>
      <c r="DNK722" s="37"/>
      <c r="DNL722" s="37"/>
      <c r="DNM722" s="37"/>
      <c r="DNN722" s="37"/>
      <c r="DNO722" s="37"/>
      <c r="DNP722" s="37"/>
      <c r="DNQ722" s="37"/>
      <c r="DNR722" s="37"/>
      <c r="DNS722" s="37"/>
      <c r="DNT722" s="37"/>
      <c r="DNU722" s="37"/>
      <c r="DNV722" s="37"/>
      <c r="DNW722" s="37"/>
      <c r="DNX722" s="37"/>
      <c r="DNY722" s="37"/>
      <c r="DNZ722" s="37"/>
      <c r="DOA722" s="37"/>
      <c r="DOB722" s="37"/>
      <c r="DOC722" s="37"/>
      <c r="DOD722" s="37"/>
      <c r="DOE722" s="37"/>
      <c r="DOF722" s="37"/>
      <c r="DOG722" s="37"/>
      <c r="DOH722" s="37"/>
      <c r="DOI722" s="37"/>
      <c r="DOJ722" s="37"/>
      <c r="DOK722" s="37"/>
      <c r="DOL722" s="37"/>
      <c r="DOM722" s="37"/>
      <c r="DON722" s="37"/>
      <c r="DOO722" s="37"/>
      <c r="DOP722" s="37"/>
      <c r="DOQ722" s="37"/>
      <c r="DOR722" s="37"/>
      <c r="DOS722" s="37"/>
      <c r="DOT722" s="37"/>
      <c r="DOU722" s="37"/>
      <c r="DOV722" s="37"/>
      <c r="DOW722" s="37"/>
      <c r="DOX722" s="37"/>
      <c r="DOY722" s="37"/>
      <c r="DOZ722" s="37"/>
      <c r="DPA722" s="37"/>
      <c r="DPB722" s="37"/>
      <c r="DPC722" s="37"/>
      <c r="DPD722" s="37"/>
      <c r="DPE722" s="37"/>
      <c r="DPF722" s="37"/>
      <c r="DPG722" s="37"/>
      <c r="DPH722" s="37"/>
      <c r="DPI722" s="37"/>
      <c r="DPJ722" s="37"/>
      <c r="DPK722" s="37"/>
      <c r="DPL722" s="37"/>
      <c r="DPM722" s="37"/>
      <c r="DPN722" s="37"/>
      <c r="DPO722" s="37"/>
      <c r="DPP722" s="37"/>
      <c r="DPQ722" s="37"/>
      <c r="DPR722" s="37"/>
      <c r="DPS722" s="37"/>
      <c r="DPT722" s="37"/>
      <c r="DPU722" s="37"/>
      <c r="DPV722" s="37"/>
      <c r="DPW722" s="37"/>
      <c r="DPX722" s="37"/>
      <c r="DPY722" s="37"/>
      <c r="DPZ722" s="37"/>
      <c r="DQA722" s="37"/>
      <c r="DQB722" s="37"/>
      <c r="DQC722" s="37"/>
      <c r="DQD722" s="37"/>
      <c r="DQE722" s="37"/>
      <c r="DQF722" s="37"/>
      <c r="DQG722" s="37"/>
      <c r="DQH722" s="37"/>
      <c r="DQI722" s="37"/>
      <c r="DQJ722" s="37"/>
      <c r="DQK722" s="37"/>
      <c r="DQL722" s="37"/>
      <c r="DQM722" s="37"/>
      <c r="DQN722" s="37"/>
      <c r="DQO722" s="37"/>
      <c r="DQP722" s="37"/>
      <c r="DQQ722" s="37"/>
      <c r="DQR722" s="37"/>
      <c r="DQS722" s="37"/>
      <c r="DQT722" s="37"/>
      <c r="DQU722" s="37"/>
      <c r="DQV722" s="37"/>
      <c r="DQW722" s="37"/>
      <c r="DQX722" s="37"/>
      <c r="DQY722" s="37"/>
      <c r="DQZ722" s="37"/>
      <c r="DRA722" s="37"/>
      <c r="DRB722" s="37"/>
      <c r="DRC722" s="37"/>
      <c r="DRD722" s="37"/>
      <c r="DRE722" s="37"/>
      <c r="DRF722" s="37"/>
      <c r="DRG722" s="37"/>
      <c r="DRH722" s="37"/>
      <c r="DRI722" s="37"/>
      <c r="DRJ722" s="37"/>
      <c r="DRK722" s="37"/>
      <c r="DRL722" s="37"/>
      <c r="DRM722" s="37"/>
      <c r="DRN722" s="37"/>
      <c r="DRO722" s="37"/>
      <c r="DRP722" s="37"/>
      <c r="DRQ722" s="37"/>
      <c r="DRR722" s="37"/>
      <c r="DRS722" s="37"/>
      <c r="DRT722" s="37"/>
      <c r="DRU722" s="37"/>
      <c r="DRV722" s="37"/>
      <c r="DRW722" s="37"/>
      <c r="DRX722" s="37"/>
      <c r="DRY722" s="37"/>
      <c r="DRZ722" s="37"/>
      <c r="DSA722" s="37"/>
      <c r="DSB722" s="37"/>
      <c r="DSC722" s="37"/>
      <c r="DSD722" s="37"/>
      <c r="DSE722" s="37"/>
      <c r="DSF722" s="37"/>
      <c r="DSG722" s="37"/>
      <c r="DSH722" s="37"/>
      <c r="DSI722" s="37"/>
      <c r="DSJ722" s="37"/>
      <c r="DSK722" s="37"/>
      <c r="DSL722" s="37"/>
      <c r="DSM722" s="37"/>
      <c r="DSN722" s="37"/>
      <c r="DSO722" s="37"/>
      <c r="DSP722" s="37"/>
      <c r="DSQ722" s="37"/>
      <c r="DSR722" s="37"/>
      <c r="DSS722" s="37"/>
      <c r="DST722" s="37"/>
      <c r="DSU722" s="37"/>
      <c r="DSV722" s="37"/>
      <c r="DSW722" s="37"/>
      <c r="DSX722" s="37"/>
      <c r="DSY722" s="37"/>
      <c r="DSZ722" s="37"/>
      <c r="DTA722" s="37"/>
      <c r="DTB722" s="37"/>
      <c r="DTC722" s="37"/>
      <c r="DTD722" s="37"/>
      <c r="DTE722" s="37"/>
      <c r="DTF722" s="37"/>
      <c r="DTG722" s="37"/>
      <c r="DTH722" s="37"/>
      <c r="DTI722" s="37"/>
      <c r="DTJ722" s="37"/>
      <c r="DTK722" s="37"/>
      <c r="DTL722" s="37"/>
      <c r="DTM722" s="37"/>
      <c r="DTN722" s="37"/>
      <c r="DTO722" s="37"/>
      <c r="DTP722" s="37"/>
      <c r="DTQ722" s="37"/>
      <c r="DTR722" s="37"/>
      <c r="DTS722" s="37"/>
      <c r="DTT722" s="37"/>
      <c r="DTU722" s="37"/>
      <c r="DTV722" s="37"/>
      <c r="DTW722" s="37"/>
      <c r="DTX722" s="37"/>
      <c r="DTY722" s="37"/>
      <c r="DTZ722" s="37"/>
      <c r="DUA722" s="37"/>
      <c r="DUB722" s="37"/>
      <c r="DUC722" s="37"/>
      <c r="DUD722" s="37"/>
      <c r="DUE722" s="37"/>
      <c r="DUF722" s="37"/>
      <c r="DUG722" s="37"/>
      <c r="DUH722" s="37"/>
      <c r="DUI722" s="37"/>
      <c r="DUJ722" s="37"/>
      <c r="DUK722" s="37"/>
      <c r="DUL722" s="37"/>
      <c r="DUM722" s="37"/>
      <c r="DUN722" s="37"/>
      <c r="DUO722" s="37"/>
      <c r="DUP722" s="37"/>
      <c r="DUQ722" s="37"/>
      <c r="DUR722" s="37"/>
      <c r="DUS722" s="37"/>
      <c r="DUT722" s="37"/>
      <c r="DUU722" s="37"/>
      <c r="DUV722" s="37"/>
      <c r="DUW722" s="37"/>
      <c r="DUX722" s="37"/>
      <c r="DUY722" s="37"/>
      <c r="DUZ722" s="37"/>
      <c r="DVA722" s="37"/>
      <c r="DVB722" s="37"/>
      <c r="DVC722" s="37"/>
      <c r="DVD722" s="37"/>
      <c r="DVE722" s="37"/>
      <c r="DVF722" s="37"/>
      <c r="DVG722" s="37"/>
      <c r="DVH722" s="37"/>
      <c r="DVI722" s="37"/>
      <c r="DVJ722" s="37"/>
      <c r="DVK722" s="37"/>
      <c r="DVL722" s="37"/>
      <c r="DVM722" s="37"/>
      <c r="DVN722" s="37"/>
      <c r="DVO722" s="37"/>
      <c r="DVP722" s="37"/>
      <c r="DVQ722" s="37"/>
      <c r="DVR722" s="37"/>
      <c r="DVS722" s="37"/>
      <c r="DVT722" s="37"/>
      <c r="DVU722" s="37"/>
      <c r="DVV722" s="37"/>
      <c r="DVW722" s="37"/>
      <c r="DVX722" s="37"/>
      <c r="DVY722" s="37"/>
      <c r="DVZ722" s="37"/>
      <c r="DWA722" s="37"/>
      <c r="DWB722" s="37"/>
      <c r="DWC722" s="37"/>
      <c r="DWD722" s="37"/>
      <c r="DWE722" s="37"/>
      <c r="DWF722" s="37"/>
      <c r="DWG722" s="37"/>
      <c r="DWH722" s="37"/>
      <c r="DWI722" s="37"/>
      <c r="DWJ722" s="37"/>
      <c r="DWK722" s="37"/>
      <c r="DWL722" s="37"/>
      <c r="DWM722" s="37"/>
      <c r="DWN722" s="37"/>
      <c r="DWO722" s="37"/>
      <c r="DWP722" s="37"/>
      <c r="DWQ722" s="37"/>
      <c r="DWR722" s="37"/>
      <c r="DWS722" s="37"/>
      <c r="DWT722" s="37"/>
      <c r="DWU722" s="37"/>
      <c r="DWV722" s="37"/>
      <c r="DWW722" s="37"/>
      <c r="DWX722" s="37"/>
      <c r="DWY722" s="37"/>
      <c r="DWZ722" s="37"/>
      <c r="DXA722" s="37"/>
      <c r="DXB722" s="37"/>
      <c r="DXC722" s="37"/>
      <c r="DXD722" s="37"/>
      <c r="DXE722" s="37"/>
      <c r="DXF722" s="37"/>
      <c r="DXG722" s="37"/>
      <c r="DXH722" s="37"/>
      <c r="DXI722" s="37"/>
      <c r="DXJ722" s="37"/>
      <c r="DXK722" s="37"/>
      <c r="DXL722" s="37"/>
      <c r="DXM722" s="37"/>
      <c r="DXN722" s="37"/>
      <c r="DXO722" s="37"/>
      <c r="DXP722" s="37"/>
      <c r="DXQ722" s="37"/>
      <c r="DXR722" s="37"/>
      <c r="DXS722" s="37"/>
      <c r="DXT722" s="37"/>
      <c r="DXU722" s="37"/>
      <c r="DXV722" s="37"/>
      <c r="DXW722" s="37"/>
      <c r="DXX722" s="37"/>
      <c r="DXY722" s="37"/>
      <c r="DXZ722" s="37"/>
      <c r="DYA722" s="37"/>
      <c r="DYB722" s="37"/>
      <c r="DYC722" s="37"/>
      <c r="DYD722" s="37"/>
      <c r="DYE722" s="37"/>
      <c r="DYF722" s="37"/>
      <c r="DYG722" s="37"/>
      <c r="DYH722" s="37"/>
      <c r="DYI722" s="37"/>
      <c r="DYJ722" s="37"/>
      <c r="DYK722" s="37"/>
      <c r="DYL722" s="37"/>
      <c r="DYM722" s="37"/>
      <c r="DYN722" s="37"/>
      <c r="DYO722" s="37"/>
      <c r="DYP722" s="37"/>
      <c r="DYQ722" s="37"/>
      <c r="DYR722" s="37"/>
      <c r="DYS722" s="37"/>
      <c r="DYT722" s="37"/>
      <c r="DYU722" s="37"/>
      <c r="DYV722" s="37"/>
      <c r="DYW722" s="37"/>
      <c r="DYX722" s="37"/>
      <c r="DYY722" s="37"/>
      <c r="DYZ722" s="37"/>
      <c r="DZA722" s="37"/>
      <c r="DZB722" s="37"/>
      <c r="DZC722" s="37"/>
      <c r="DZD722" s="37"/>
      <c r="DZE722" s="37"/>
      <c r="DZF722" s="37"/>
      <c r="DZG722" s="37"/>
      <c r="DZH722" s="37"/>
      <c r="DZI722" s="37"/>
      <c r="DZJ722" s="37"/>
      <c r="DZK722" s="37"/>
      <c r="DZL722" s="37"/>
      <c r="DZM722" s="37"/>
      <c r="DZN722" s="37"/>
      <c r="DZO722" s="37"/>
      <c r="DZP722" s="37"/>
      <c r="DZQ722" s="37"/>
      <c r="DZR722" s="37"/>
      <c r="DZS722" s="37"/>
      <c r="DZT722" s="37"/>
      <c r="DZU722" s="37"/>
      <c r="DZV722" s="37"/>
      <c r="DZW722" s="37"/>
      <c r="DZX722" s="37"/>
      <c r="DZY722" s="37"/>
      <c r="DZZ722" s="37"/>
      <c r="EAA722" s="37"/>
      <c r="EAB722" s="37"/>
      <c r="EAC722" s="37"/>
      <c r="EAD722" s="37"/>
      <c r="EAE722" s="37"/>
      <c r="EAF722" s="37"/>
      <c r="EAG722" s="37"/>
      <c r="EAH722" s="37"/>
      <c r="EAI722" s="37"/>
      <c r="EAJ722" s="37"/>
      <c r="EAK722" s="37"/>
      <c r="EAL722" s="37"/>
      <c r="EAM722" s="37"/>
      <c r="EAN722" s="37"/>
      <c r="EAO722" s="37"/>
      <c r="EAP722" s="37"/>
      <c r="EAQ722" s="37"/>
      <c r="EAR722" s="37"/>
      <c r="EAS722" s="37"/>
      <c r="EAT722" s="37"/>
      <c r="EAU722" s="37"/>
      <c r="EAV722" s="37"/>
      <c r="EAW722" s="37"/>
      <c r="EAX722" s="37"/>
      <c r="EAY722" s="37"/>
      <c r="EAZ722" s="37"/>
      <c r="EBA722" s="37"/>
      <c r="EBB722" s="37"/>
      <c r="EBC722" s="37"/>
      <c r="EBD722" s="37"/>
      <c r="EBE722" s="37"/>
      <c r="EBF722" s="37"/>
      <c r="EBG722" s="37"/>
      <c r="EBH722" s="37"/>
      <c r="EBI722" s="37"/>
      <c r="EBJ722" s="37"/>
      <c r="EBK722" s="37"/>
      <c r="EBL722" s="37"/>
      <c r="EBM722" s="37"/>
      <c r="EBN722" s="37"/>
      <c r="EBO722" s="37"/>
      <c r="EBP722" s="37"/>
      <c r="EBQ722" s="37"/>
      <c r="EBR722" s="37"/>
      <c r="EBS722" s="37"/>
      <c r="EBT722" s="37"/>
      <c r="EBU722" s="37"/>
      <c r="EBV722" s="37"/>
      <c r="EBW722" s="37"/>
      <c r="EBX722" s="37"/>
      <c r="EBY722" s="37"/>
      <c r="EBZ722" s="37"/>
      <c r="ECA722" s="37"/>
      <c r="ECB722" s="37"/>
      <c r="ECC722" s="37"/>
      <c r="ECD722" s="37"/>
      <c r="ECE722" s="37"/>
      <c r="ECF722" s="37"/>
      <c r="ECG722" s="37"/>
      <c r="ECH722" s="37"/>
      <c r="ECI722" s="37"/>
      <c r="ECJ722" s="37"/>
      <c r="ECK722" s="37"/>
      <c r="ECL722" s="37"/>
      <c r="ECM722" s="37"/>
      <c r="ECN722" s="37"/>
      <c r="ECO722" s="37"/>
      <c r="ECP722" s="37"/>
      <c r="ECQ722" s="37"/>
      <c r="ECR722" s="37"/>
      <c r="ECS722" s="37"/>
      <c r="ECT722" s="37"/>
      <c r="ECU722" s="37"/>
      <c r="ECV722" s="37"/>
      <c r="ECW722" s="37"/>
      <c r="ECX722" s="37"/>
      <c r="ECY722" s="37"/>
      <c r="ECZ722" s="37"/>
      <c r="EDA722" s="37"/>
      <c r="EDB722" s="37"/>
      <c r="EDC722" s="37"/>
      <c r="EDD722" s="37"/>
      <c r="EDE722" s="37"/>
      <c r="EDF722" s="37"/>
      <c r="EDG722" s="37"/>
      <c r="EDH722" s="37"/>
      <c r="EDI722" s="37"/>
      <c r="EDJ722" s="37"/>
      <c r="EDK722" s="37"/>
      <c r="EDL722" s="37"/>
      <c r="EDM722" s="37"/>
      <c r="EDN722" s="37"/>
      <c r="EDO722" s="37"/>
      <c r="EDP722" s="37"/>
      <c r="EDQ722" s="37"/>
      <c r="EDR722" s="37"/>
      <c r="EDS722" s="37"/>
      <c r="EDT722" s="37"/>
      <c r="EDU722" s="37"/>
      <c r="EDV722" s="37"/>
      <c r="EDW722" s="37"/>
      <c r="EDX722" s="37"/>
      <c r="EDY722" s="37"/>
      <c r="EDZ722" s="37"/>
      <c r="EEA722" s="37"/>
      <c r="EEB722" s="37"/>
      <c r="EEC722" s="37"/>
      <c r="EED722" s="37"/>
      <c r="EEE722" s="37"/>
      <c r="EEF722" s="37"/>
      <c r="EEG722" s="37"/>
      <c r="EEH722" s="37"/>
      <c r="EEI722" s="37"/>
      <c r="EEJ722" s="37"/>
      <c r="EEK722" s="37"/>
      <c r="EEL722" s="37"/>
      <c r="EEM722" s="37"/>
      <c r="EEN722" s="37"/>
      <c r="EEO722" s="37"/>
      <c r="EEP722" s="37"/>
      <c r="EEQ722" s="37"/>
      <c r="EER722" s="37"/>
      <c r="EES722" s="37"/>
      <c r="EET722" s="37"/>
      <c r="EEU722" s="37"/>
      <c r="EEV722" s="37"/>
      <c r="EEW722" s="37"/>
      <c r="EEX722" s="37"/>
      <c r="EEY722" s="37"/>
      <c r="EEZ722" s="37"/>
      <c r="EFA722" s="37"/>
      <c r="EFB722" s="37"/>
      <c r="EFC722" s="37"/>
      <c r="EFD722" s="37"/>
      <c r="EFE722" s="37"/>
      <c r="EFF722" s="37"/>
      <c r="EFG722" s="37"/>
      <c r="EFH722" s="37"/>
      <c r="EFI722" s="37"/>
      <c r="EFJ722" s="37"/>
      <c r="EFK722" s="37"/>
      <c r="EFL722" s="37"/>
      <c r="EFM722" s="37"/>
      <c r="EFN722" s="37"/>
      <c r="EFO722" s="37"/>
      <c r="EFP722" s="37"/>
      <c r="EFQ722" s="37"/>
      <c r="EFR722" s="37"/>
      <c r="EFS722" s="37"/>
      <c r="EFT722" s="37"/>
      <c r="EFU722" s="37"/>
      <c r="EFV722" s="37"/>
      <c r="EFW722" s="37"/>
      <c r="EFX722" s="37"/>
      <c r="EFY722" s="37"/>
      <c r="EFZ722" s="37"/>
      <c r="EGA722" s="37"/>
      <c r="EGB722" s="37"/>
      <c r="EGC722" s="37"/>
      <c r="EGD722" s="37"/>
      <c r="EGE722" s="37"/>
      <c r="EGF722" s="37"/>
      <c r="EGG722" s="37"/>
      <c r="EGH722" s="37"/>
      <c r="EGI722" s="37"/>
      <c r="EGJ722" s="37"/>
      <c r="EGK722" s="37"/>
      <c r="EGL722" s="37"/>
      <c r="EGM722" s="37"/>
      <c r="EGN722" s="37"/>
      <c r="EGO722" s="37"/>
      <c r="EGP722" s="37"/>
      <c r="EGQ722" s="37"/>
      <c r="EGR722" s="37"/>
      <c r="EGS722" s="37"/>
      <c r="EGT722" s="37"/>
      <c r="EGU722" s="37"/>
      <c r="EGV722" s="37"/>
      <c r="EGW722" s="37"/>
      <c r="EGX722" s="37"/>
      <c r="EGY722" s="37"/>
      <c r="EGZ722" s="37"/>
      <c r="EHA722" s="37"/>
      <c r="EHB722" s="37"/>
      <c r="EHC722" s="37"/>
      <c r="EHD722" s="37"/>
      <c r="EHE722" s="37"/>
      <c r="EHF722" s="37"/>
      <c r="EHG722" s="37"/>
      <c r="EHH722" s="37"/>
      <c r="EHI722" s="37"/>
      <c r="EHJ722" s="37"/>
      <c r="EHK722" s="37"/>
      <c r="EHL722" s="37"/>
      <c r="EHM722" s="37"/>
      <c r="EHN722" s="37"/>
      <c r="EHO722" s="37"/>
      <c r="EHP722" s="37"/>
      <c r="EHQ722" s="37"/>
      <c r="EHR722" s="37"/>
      <c r="EHS722" s="37"/>
      <c r="EHT722" s="37"/>
      <c r="EHU722" s="37"/>
      <c r="EHV722" s="37"/>
      <c r="EHW722" s="37"/>
      <c r="EHX722" s="37"/>
      <c r="EHY722" s="37"/>
      <c r="EHZ722" s="37"/>
      <c r="EIA722" s="37"/>
      <c r="EIB722" s="37"/>
      <c r="EIC722" s="37"/>
      <c r="EID722" s="37"/>
      <c r="EIE722" s="37"/>
      <c r="EIF722" s="37"/>
      <c r="EIG722" s="37"/>
      <c r="EIH722" s="37"/>
      <c r="EII722" s="37"/>
      <c r="EIJ722" s="37"/>
      <c r="EIK722" s="37"/>
      <c r="EIL722" s="37"/>
      <c r="EIM722" s="37"/>
      <c r="EIN722" s="37"/>
      <c r="EIO722" s="37"/>
      <c r="EIP722" s="37"/>
      <c r="EIQ722" s="37"/>
      <c r="EIR722" s="37"/>
      <c r="EIS722" s="37"/>
      <c r="EIT722" s="37"/>
      <c r="EIU722" s="37"/>
      <c r="EIV722" s="37"/>
      <c r="EIW722" s="37"/>
      <c r="EIX722" s="37"/>
      <c r="EIY722" s="37"/>
      <c r="EIZ722" s="37"/>
      <c r="EJA722" s="37"/>
      <c r="EJB722" s="37"/>
      <c r="EJC722" s="37"/>
      <c r="EJD722" s="37"/>
      <c r="EJE722" s="37"/>
      <c r="EJF722" s="37"/>
      <c r="EJG722" s="37"/>
      <c r="EJH722" s="37"/>
      <c r="EJI722" s="37"/>
      <c r="EJJ722" s="37"/>
      <c r="EJK722" s="37"/>
      <c r="EJL722" s="37"/>
      <c r="EJM722" s="37"/>
      <c r="EJN722" s="37"/>
      <c r="EJO722" s="37"/>
      <c r="EJP722" s="37"/>
      <c r="EJQ722" s="37"/>
      <c r="EJR722" s="37"/>
      <c r="EJS722" s="37"/>
      <c r="EJT722" s="37"/>
      <c r="EJU722" s="37"/>
      <c r="EJV722" s="37"/>
      <c r="EJW722" s="37"/>
      <c r="EJX722" s="37"/>
      <c r="EJY722" s="37"/>
      <c r="EJZ722" s="37"/>
      <c r="EKA722" s="37"/>
      <c r="EKB722" s="37"/>
      <c r="EKC722" s="37"/>
      <c r="EKD722" s="37"/>
      <c r="EKE722" s="37"/>
      <c r="EKF722" s="37"/>
      <c r="EKG722" s="37"/>
      <c r="EKH722" s="37"/>
      <c r="EKI722" s="37"/>
      <c r="EKJ722" s="37"/>
      <c r="EKK722" s="37"/>
      <c r="EKL722" s="37"/>
      <c r="EKM722" s="37"/>
      <c r="EKN722" s="37"/>
      <c r="EKO722" s="37"/>
      <c r="EKP722" s="37"/>
      <c r="EKQ722" s="37"/>
      <c r="EKR722" s="37"/>
      <c r="EKS722" s="37"/>
      <c r="EKT722" s="37"/>
      <c r="EKU722" s="37"/>
      <c r="EKV722" s="37"/>
      <c r="EKW722" s="37"/>
      <c r="EKX722" s="37"/>
      <c r="EKY722" s="37"/>
      <c r="EKZ722" s="37"/>
      <c r="ELA722" s="37"/>
      <c r="ELB722" s="37"/>
      <c r="ELC722" s="37"/>
      <c r="ELD722" s="37"/>
      <c r="ELE722" s="37"/>
      <c r="ELF722" s="37"/>
      <c r="ELG722" s="37"/>
      <c r="ELH722" s="37"/>
      <c r="ELI722" s="37"/>
      <c r="ELJ722" s="37"/>
      <c r="ELK722" s="37"/>
      <c r="ELL722" s="37"/>
      <c r="ELM722" s="37"/>
      <c r="ELN722" s="37"/>
      <c r="ELO722" s="37"/>
      <c r="ELP722" s="37"/>
      <c r="ELQ722" s="37"/>
      <c r="ELR722" s="37"/>
      <c r="ELS722" s="37"/>
      <c r="ELT722" s="37"/>
      <c r="ELU722" s="37"/>
      <c r="ELV722" s="37"/>
      <c r="ELW722" s="37"/>
      <c r="ELX722" s="37"/>
      <c r="ELY722" s="37"/>
      <c r="ELZ722" s="37"/>
      <c r="EMA722" s="37"/>
      <c r="EMB722" s="37"/>
      <c r="EMC722" s="37"/>
      <c r="EMD722" s="37"/>
      <c r="EME722" s="37"/>
      <c r="EMF722" s="37"/>
      <c r="EMG722" s="37"/>
      <c r="EMH722" s="37"/>
      <c r="EMI722" s="37"/>
      <c r="EMJ722" s="37"/>
      <c r="EMK722" s="37"/>
      <c r="EML722" s="37"/>
      <c r="EMM722" s="37"/>
      <c r="EMN722" s="37"/>
      <c r="EMO722" s="37"/>
      <c r="EMP722" s="37"/>
      <c r="EMQ722" s="37"/>
      <c r="EMR722" s="37"/>
      <c r="EMS722" s="37"/>
      <c r="EMT722" s="37"/>
      <c r="EMU722" s="37"/>
      <c r="EMV722" s="37"/>
      <c r="EMW722" s="37"/>
      <c r="EMX722" s="37"/>
      <c r="EMY722" s="37"/>
      <c r="EMZ722" s="37"/>
      <c r="ENA722" s="37"/>
      <c r="ENB722" s="37"/>
      <c r="ENC722" s="37"/>
      <c r="END722" s="37"/>
      <c r="ENE722" s="37"/>
      <c r="ENF722" s="37"/>
      <c r="ENG722" s="37"/>
      <c r="ENH722" s="37"/>
      <c r="ENI722" s="37"/>
      <c r="ENJ722" s="37"/>
      <c r="ENK722" s="37"/>
      <c r="ENL722" s="37"/>
      <c r="ENM722" s="37"/>
      <c r="ENN722" s="37"/>
      <c r="ENO722" s="37"/>
      <c r="ENP722" s="37"/>
      <c r="ENQ722" s="37"/>
      <c r="ENR722" s="37"/>
      <c r="ENS722" s="37"/>
      <c r="ENT722" s="37"/>
      <c r="ENU722" s="37"/>
      <c r="ENV722" s="37"/>
      <c r="ENW722" s="37"/>
      <c r="ENX722" s="37"/>
      <c r="ENY722" s="37"/>
      <c r="ENZ722" s="37"/>
      <c r="EOA722" s="37"/>
      <c r="EOB722" s="37"/>
      <c r="EOC722" s="37"/>
      <c r="EOD722" s="37"/>
      <c r="EOE722" s="37"/>
      <c r="EOF722" s="37"/>
      <c r="EOG722" s="37"/>
      <c r="EOH722" s="37"/>
      <c r="EOI722" s="37"/>
      <c r="EOJ722" s="37"/>
      <c r="EOK722" s="37"/>
      <c r="EOL722" s="37"/>
      <c r="EOM722" s="37"/>
      <c r="EON722" s="37"/>
      <c r="EOO722" s="37"/>
      <c r="EOP722" s="37"/>
      <c r="EOQ722" s="37"/>
      <c r="EOR722" s="37"/>
      <c r="EOS722" s="37"/>
      <c r="EOT722" s="37"/>
      <c r="EOU722" s="37"/>
      <c r="EOV722" s="37"/>
      <c r="EOW722" s="37"/>
      <c r="EOX722" s="37"/>
      <c r="EOY722" s="37"/>
      <c r="EOZ722" s="37"/>
      <c r="EPA722" s="37"/>
      <c r="EPB722" s="37"/>
      <c r="EPC722" s="37"/>
      <c r="EPD722" s="37"/>
      <c r="EPE722" s="37"/>
      <c r="EPF722" s="37"/>
      <c r="EPG722" s="37"/>
      <c r="EPH722" s="37"/>
      <c r="EPI722" s="37"/>
      <c r="EPJ722" s="37"/>
      <c r="EPK722" s="37"/>
      <c r="EPL722" s="37"/>
      <c r="EPM722" s="37"/>
      <c r="EPN722" s="37"/>
      <c r="EPO722" s="37"/>
      <c r="EPP722" s="37"/>
      <c r="EPQ722" s="37"/>
      <c r="EPR722" s="37"/>
      <c r="EPS722" s="37"/>
      <c r="EPT722" s="37"/>
      <c r="EPU722" s="37"/>
      <c r="EPV722" s="37"/>
      <c r="EPW722" s="37"/>
      <c r="EPX722" s="37"/>
      <c r="EPY722" s="37"/>
      <c r="EPZ722" s="37"/>
      <c r="EQA722" s="37"/>
      <c r="EQB722" s="37"/>
      <c r="EQC722" s="37"/>
      <c r="EQD722" s="37"/>
      <c r="EQE722" s="37"/>
      <c r="EQF722" s="37"/>
      <c r="EQG722" s="37"/>
      <c r="EQH722" s="37"/>
      <c r="EQI722" s="37"/>
      <c r="EQJ722" s="37"/>
      <c r="EQK722" s="37"/>
      <c r="EQL722" s="37"/>
      <c r="EQM722" s="37"/>
      <c r="EQN722" s="37"/>
      <c r="EQO722" s="37"/>
      <c r="EQP722" s="37"/>
      <c r="EQQ722" s="37"/>
      <c r="EQR722" s="37"/>
      <c r="EQS722" s="37"/>
      <c r="EQT722" s="37"/>
      <c r="EQU722" s="37"/>
      <c r="EQV722" s="37"/>
      <c r="EQW722" s="37"/>
      <c r="EQX722" s="37"/>
      <c r="EQY722" s="37"/>
      <c r="EQZ722" s="37"/>
      <c r="ERA722" s="37"/>
      <c r="ERB722" s="37"/>
      <c r="ERC722" s="37"/>
      <c r="ERD722" s="37"/>
      <c r="ERE722" s="37"/>
      <c r="ERF722" s="37"/>
      <c r="ERG722" s="37"/>
      <c r="ERH722" s="37"/>
      <c r="ERI722" s="37"/>
      <c r="ERJ722" s="37"/>
      <c r="ERK722" s="37"/>
      <c r="ERL722" s="37"/>
      <c r="ERM722" s="37"/>
      <c r="ERN722" s="37"/>
      <c r="ERO722" s="37"/>
      <c r="ERP722" s="37"/>
      <c r="ERQ722" s="37"/>
      <c r="ERR722" s="37"/>
      <c r="ERS722" s="37"/>
      <c r="ERT722" s="37"/>
      <c r="ERU722" s="37"/>
      <c r="ERV722" s="37"/>
      <c r="ERW722" s="37"/>
      <c r="ERX722" s="37"/>
      <c r="ERY722" s="37"/>
      <c r="ERZ722" s="37"/>
      <c r="ESA722" s="37"/>
      <c r="ESB722" s="37"/>
      <c r="ESC722" s="37"/>
      <c r="ESD722" s="37"/>
      <c r="ESE722" s="37"/>
      <c r="ESF722" s="37"/>
      <c r="ESG722" s="37"/>
      <c r="ESH722" s="37"/>
      <c r="ESI722" s="37"/>
      <c r="ESJ722" s="37"/>
      <c r="ESK722" s="37"/>
      <c r="ESL722" s="37"/>
      <c r="ESM722" s="37"/>
      <c r="ESN722" s="37"/>
      <c r="ESO722" s="37"/>
      <c r="ESP722" s="37"/>
      <c r="ESQ722" s="37"/>
      <c r="ESR722" s="37"/>
      <c r="ESS722" s="37"/>
      <c r="EST722" s="37"/>
      <c r="ESU722" s="37"/>
      <c r="ESV722" s="37"/>
      <c r="ESW722" s="37"/>
      <c r="ESX722" s="37"/>
      <c r="ESY722" s="37"/>
      <c r="ESZ722" s="37"/>
      <c r="ETA722" s="37"/>
      <c r="ETB722" s="37"/>
      <c r="ETC722" s="37"/>
      <c r="ETD722" s="37"/>
      <c r="ETE722" s="37"/>
      <c r="ETF722" s="37"/>
      <c r="ETG722" s="37"/>
      <c r="ETH722" s="37"/>
      <c r="ETI722" s="37"/>
      <c r="ETJ722" s="37"/>
      <c r="ETK722" s="37"/>
      <c r="ETL722" s="37"/>
      <c r="ETM722" s="37"/>
      <c r="ETN722" s="37"/>
      <c r="ETO722" s="37"/>
      <c r="ETP722" s="37"/>
      <c r="ETQ722" s="37"/>
      <c r="ETR722" s="37"/>
      <c r="ETS722" s="37"/>
      <c r="ETT722" s="37"/>
      <c r="ETU722" s="37"/>
      <c r="ETV722" s="37"/>
      <c r="ETW722" s="37"/>
      <c r="ETX722" s="37"/>
      <c r="ETY722" s="37"/>
      <c r="ETZ722" s="37"/>
      <c r="EUA722" s="37"/>
      <c r="EUB722" s="37"/>
      <c r="EUC722" s="37"/>
      <c r="EUD722" s="37"/>
      <c r="EUE722" s="37"/>
      <c r="EUF722" s="37"/>
      <c r="EUG722" s="37"/>
      <c r="EUH722" s="37"/>
      <c r="EUI722" s="37"/>
      <c r="EUJ722" s="37"/>
      <c r="EUK722" s="37"/>
      <c r="EUL722" s="37"/>
      <c r="EUM722" s="37"/>
      <c r="EUN722" s="37"/>
      <c r="EUO722" s="37"/>
      <c r="EUP722" s="37"/>
      <c r="EUQ722" s="37"/>
      <c r="EUR722" s="37"/>
      <c r="EUS722" s="37"/>
      <c r="EUT722" s="37"/>
      <c r="EUU722" s="37"/>
      <c r="EUV722" s="37"/>
      <c r="EUW722" s="37"/>
      <c r="EUX722" s="37"/>
      <c r="EUY722" s="37"/>
      <c r="EUZ722" s="37"/>
      <c r="EVA722" s="37"/>
      <c r="EVB722" s="37"/>
      <c r="EVC722" s="37"/>
      <c r="EVD722" s="37"/>
      <c r="EVE722" s="37"/>
      <c r="EVF722" s="37"/>
      <c r="EVG722" s="37"/>
      <c r="EVH722" s="37"/>
      <c r="EVI722" s="37"/>
      <c r="EVJ722" s="37"/>
      <c r="EVK722" s="37"/>
      <c r="EVL722" s="37"/>
      <c r="EVM722" s="37"/>
      <c r="EVN722" s="37"/>
      <c r="EVO722" s="37"/>
      <c r="EVP722" s="37"/>
      <c r="EVQ722" s="37"/>
      <c r="EVR722" s="37"/>
      <c r="EVS722" s="37"/>
      <c r="EVT722" s="37"/>
      <c r="EVU722" s="37"/>
      <c r="EVV722" s="37"/>
      <c r="EVW722" s="37"/>
      <c r="EVX722" s="37"/>
      <c r="EVY722" s="37"/>
      <c r="EVZ722" s="37"/>
      <c r="EWA722" s="37"/>
      <c r="EWB722" s="37"/>
      <c r="EWC722" s="37"/>
      <c r="EWD722" s="37"/>
      <c r="EWE722" s="37"/>
      <c r="EWF722" s="37"/>
      <c r="EWG722" s="37"/>
      <c r="EWH722" s="37"/>
      <c r="EWI722" s="37"/>
      <c r="EWJ722" s="37"/>
      <c r="EWK722" s="37"/>
      <c r="EWL722" s="37"/>
      <c r="EWM722" s="37"/>
      <c r="EWN722" s="37"/>
      <c r="EWO722" s="37"/>
      <c r="EWP722" s="37"/>
      <c r="EWQ722" s="37"/>
      <c r="EWR722" s="37"/>
      <c r="EWS722" s="37"/>
      <c r="EWT722" s="37"/>
      <c r="EWU722" s="37"/>
      <c r="EWV722" s="37"/>
      <c r="EWW722" s="37"/>
      <c r="EWX722" s="37"/>
      <c r="EWY722" s="37"/>
      <c r="EWZ722" s="37"/>
      <c r="EXA722" s="37"/>
      <c r="EXB722" s="37"/>
      <c r="EXC722" s="37"/>
      <c r="EXD722" s="37"/>
      <c r="EXE722" s="37"/>
      <c r="EXF722" s="37"/>
      <c r="EXG722" s="37"/>
      <c r="EXH722" s="37"/>
      <c r="EXI722" s="37"/>
      <c r="EXJ722" s="37"/>
      <c r="EXK722" s="37"/>
      <c r="EXL722" s="37"/>
      <c r="EXM722" s="37"/>
      <c r="EXN722" s="37"/>
      <c r="EXO722" s="37"/>
      <c r="EXP722" s="37"/>
      <c r="EXQ722" s="37"/>
      <c r="EXR722" s="37"/>
      <c r="EXS722" s="37"/>
      <c r="EXT722" s="37"/>
      <c r="EXU722" s="37"/>
      <c r="EXV722" s="37"/>
      <c r="EXW722" s="37"/>
      <c r="EXX722" s="37"/>
      <c r="EXY722" s="37"/>
      <c r="EXZ722" s="37"/>
      <c r="EYA722" s="37"/>
      <c r="EYB722" s="37"/>
      <c r="EYC722" s="37"/>
      <c r="EYD722" s="37"/>
      <c r="EYE722" s="37"/>
      <c r="EYF722" s="37"/>
      <c r="EYG722" s="37"/>
      <c r="EYH722" s="37"/>
      <c r="EYI722" s="37"/>
      <c r="EYJ722" s="37"/>
      <c r="EYK722" s="37"/>
      <c r="EYL722" s="37"/>
      <c r="EYM722" s="37"/>
      <c r="EYN722" s="37"/>
      <c r="EYO722" s="37"/>
      <c r="EYP722" s="37"/>
      <c r="EYQ722" s="37"/>
      <c r="EYR722" s="37"/>
      <c r="EYS722" s="37"/>
      <c r="EYT722" s="37"/>
      <c r="EYU722" s="37"/>
      <c r="EYV722" s="37"/>
      <c r="EYW722" s="37"/>
      <c r="EYX722" s="37"/>
      <c r="EYY722" s="37"/>
      <c r="EYZ722" s="37"/>
      <c r="EZA722" s="37"/>
      <c r="EZB722" s="37"/>
      <c r="EZC722" s="37"/>
      <c r="EZD722" s="37"/>
      <c r="EZE722" s="37"/>
      <c r="EZF722" s="37"/>
      <c r="EZG722" s="37"/>
      <c r="EZH722" s="37"/>
      <c r="EZI722" s="37"/>
      <c r="EZJ722" s="37"/>
      <c r="EZK722" s="37"/>
      <c r="EZL722" s="37"/>
      <c r="EZM722" s="37"/>
      <c r="EZN722" s="37"/>
      <c r="EZO722" s="37"/>
      <c r="EZP722" s="37"/>
      <c r="EZQ722" s="37"/>
      <c r="EZR722" s="37"/>
      <c r="EZS722" s="37"/>
      <c r="EZT722" s="37"/>
      <c r="EZU722" s="37"/>
      <c r="EZV722" s="37"/>
      <c r="EZW722" s="37"/>
      <c r="EZX722" s="37"/>
      <c r="EZY722" s="37"/>
      <c r="EZZ722" s="37"/>
      <c r="FAA722" s="37"/>
      <c r="FAB722" s="37"/>
      <c r="FAC722" s="37"/>
      <c r="FAD722" s="37"/>
      <c r="FAE722" s="37"/>
      <c r="FAF722" s="37"/>
      <c r="FAG722" s="37"/>
      <c r="FAH722" s="37"/>
      <c r="FAI722" s="37"/>
      <c r="FAJ722" s="37"/>
      <c r="FAK722" s="37"/>
      <c r="FAL722" s="37"/>
      <c r="FAM722" s="37"/>
      <c r="FAN722" s="37"/>
      <c r="FAO722" s="37"/>
      <c r="FAP722" s="37"/>
      <c r="FAQ722" s="37"/>
      <c r="FAR722" s="37"/>
      <c r="FAS722" s="37"/>
      <c r="FAT722" s="37"/>
      <c r="FAU722" s="37"/>
      <c r="FAV722" s="37"/>
      <c r="FAW722" s="37"/>
      <c r="FAX722" s="37"/>
      <c r="FAY722" s="37"/>
      <c r="FAZ722" s="37"/>
      <c r="FBA722" s="37"/>
      <c r="FBB722" s="37"/>
      <c r="FBC722" s="37"/>
      <c r="FBD722" s="37"/>
      <c r="FBE722" s="37"/>
      <c r="FBF722" s="37"/>
      <c r="FBG722" s="37"/>
      <c r="FBH722" s="37"/>
      <c r="FBI722" s="37"/>
      <c r="FBJ722" s="37"/>
      <c r="FBK722" s="37"/>
      <c r="FBL722" s="37"/>
      <c r="FBM722" s="37"/>
      <c r="FBN722" s="37"/>
      <c r="FBO722" s="37"/>
      <c r="FBP722" s="37"/>
      <c r="FBQ722" s="37"/>
      <c r="FBR722" s="37"/>
      <c r="FBS722" s="37"/>
      <c r="FBT722" s="37"/>
      <c r="FBU722" s="37"/>
      <c r="FBV722" s="37"/>
      <c r="FBW722" s="37"/>
      <c r="FBX722" s="37"/>
      <c r="FBY722" s="37"/>
      <c r="FBZ722" s="37"/>
      <c r="FCA722" s="37"/>
      <c r="FCB722" s="37"/>
      <c r="FCC722" s="37"/>
      <c r="FCD722" s="37"/>
      <c r="FCE722" s="37"/>
      <c r="FCF722" s="37"/>
      <c r="FCG722" s="37"/>
      <c r="FCH722" s="37"/>
      <c r="FCI722" s="37"/>
      <c r="FCJ722" s="37"/>
      <c r="FCK722" s="37"/>
      <c r="FCL722" s="37"/>
      <c r="FCM722" s="37"/>
      <c r="FCN722" s="37"/>
      <c r="FCO722" s="37"/>
      <c r="FCP722" s="37"/>
      <c r="FCQ722" s="37"/>
      <c r="FCR722" s="37"/>
      <c r="FCS722" s="37"/>
      <c r="FCT722" s="37"/>
      <c r="FCU722" s="37"/>
      <c r="FCV722" s="37"/>
      <c r="FCW722" s="37"/>
      <c r="FCX722" s="37"/>
      <c r="FCY722" s="37"/>
      <c r="FCZ722" s="37"/>
      <c r="FDA722" s="37"/>
      <c r="FDB722" s="37"/>
      <c r="FDC722" s="37"/>
      <c r="FDD722" s="37"/>
      <c r="FDE722" s="37"/>
      <c r="FDF722" s="37"/>
      <c r="FDG722" s="37"/>
      <c r="FDH722" s="37"/>
      <c r="FDI722" s="37"/>
      <c r="FDJ722" s="37"/>
      <c r="FDK722" s="37"/>
      <c r="FDL722" s="37"/>
      <c r="FDM722" s="37"/>
      <c r="FDN722" s="37"/>
      <c r="FDO722" s="37"/>
      <c r="FDP722" s="37"/>
      <c r="FDQ722" s="37"/>
      <c r="FDR722" s="37"/>
      <c r="FDS722" s="37"/>
      <c r="FDT722" s="37"/>
      <c r="FDU722" s="37"/>
      <c r="FDV722" s="37"/>
      <c r="FDW722" s="37"/>
      <c r="FDX722" s="37"/>
      <c r="FDY722" s="37"/>
      <c r="FDZ722" s="37"/>
      <c r="FEA722" s="37"/>
      <c r="FEB722" s="37"/>
      <c r="FEC722" s="37"/>
      <c r="FED722" s="37"/>
      <c r="FEE722" s="37"/>
      <c r="FEF722" s="37"/>
      <c r="FEG722" s="37"/>
      <c r="FEH722" s="37"/>
      <c r="FEI722" s="37"/>
      <c r="FEJ722" s="37"/>
      <c r="FEK722" s="37"/>
      <c r="FEL722" s="37"/>
      <c r="FEM722" s="37"/>
      <c r="FEN722" s="37"/>
      <c r="FEO722" s="37"/>
      <c r="FEP722" s="37"/>
      <c r="FEQ722" s="37"/>
      <c r="FER722" s="37"/>
      <c r="FES722" s="37"/>
      <c r="FET722" s="37"/>
      <c r="FEU722" s="37"/>
      <c r="FEV722" s="37"/>
      <c r="FEW722" s="37"/>
      <c r="FEX722" s="37"/>
      <c r="FEY722" s="37"/>
      <c r="FEZ722" s="37"/>
      <c r="FFA722" s="37"/>
      <c r="FFB722" s="37"/>
      <c r="FFC722" s="37"/>
      <c r="FFD722" s="37"/>
      <c r="FFE722" s="37"/>
      <c r="FFF722" s="37"/>
      <c r="FFG722" s="37"/>
      <c r="FFH722" s="37"/>
      <c r="FFI722" s="37"/>
      <c r="FFJ722" s="37"/>
      <c r="FFK722" s="37"/>
      <c r="FFL722" s="37"/>
      <c r="FFM722" s="37"/>
      <c r="FFN722" s="37"/>
      <c r="FFO722" s="37"/>
      <c r="FFP722" s="37"/>
      <c r="FFQ722" s="37"/>
      <c r="FFR722" s="37"/>
      <c r="FFS722" s="37"/>
      <c r="FFT722" s="37"/>
      <c r="FFU722" s="37"/>
      <c r="FFV722" s="37"/>
      <c r="FFW722" s="37"/>
      <c r="FFX722" s="37"/>
      <c r="FFY722" s="37"/>
      <c r="FFZ722" s="37"/>
      <c r="FGA722" s="37"/>
      <c r="FGB722" s="37"/>
      <c r="FGC722" s="37"/>
      <c r="FGD722" s="37"/>
      <c r="FGE722" s="37"/>
      <c r="FGF722" s="37"/>
      <c r="FGG722" s="37"/>
      <c r="FGH722" s="37"/>
      <c r="FGI722" s="37"/>
      <c r="FGJ722" s="37"/>
      <c r="FGK722" s="37"/>
      <c r="FGL722" s="37"/>
      <c r="FGM722" s="37"/>
      <c r="FGN722" s="37"/>
      <c r="FGO722" s="37"/>
      <c r="FGP722" s="37"/>
      <c r="FGQ722" s="37"/>
      <c r="FGR722" s="37"/>
      <c r="FGS722" s="37"/>
      <c r="FGT722" s="37"/>
      <c r="FGU722" s="37"/>
      <c r="FGV722" s="37"/>
      <c r="FGW722" s="37"/>
      <c r="FGX722" s="37"/>
      <c r="FGY722" s="37"/>
      <c r="FGZ722" s="37"/>
      <c r="FHA722" s="37"/>
      <c r="FHB722" s="37"/>
      <c r="FHC722" s="37"/>
      <c r="FHD722" s="37"/>
      <c r="FHE722" s="37"/>
      <c r="FHF722" s="37"/>
      <c r="FHG722" s="37"/>
      <c r="FHH722" s="37"/>
      <c r="FHI722" s="37"/>
      <c r="FHJ722" s="37"/>
      <c r="FHK722" s="37"/>
      <c r="FHL722" s="37"/>
      <c r="FHM722" s="37"/>
      <c r="FHN722" s="37"/>
      <c r="FHO722" s="37"/>
      <c r="FHP722" s="37"/>
      <c r="FHQ722" s="37"/>
      <c r="FHR722" s="37"/>
      <c r="FHS722" s="37"/>
      <c r="FHT722" s="37"/>
      <c r="FHU722" s="37"/>
      <c r="FHV722" s="37"/>
      <c r="FHW722" s="37"/>
      <c r="FHX722" s="37"/>
      <c r="FHY722" s="37"/>
      <c r="FHZ722" s="37"/>
      <c r="FIA722" s="37"/>
      <c r="FIB722" s="37"/>
      <c r="FIC722" s="37"/>
      <c r="FID722" s="37"/>
      <c r="FIE722" s="37"/>
      <c r="FIF722" s="37"/>
      <c r="FIG722" s="37"/>
      <c r="FIH722" s="37"/>
      <c r="FII722" s="37"/>
      <c r="FIJ722" s="37"/>
      <c r="FIK722" s="37"/>
      <c r="FIL722" s="37"/>
      <c r="FIM722" s="37"/>
      <c r="FIN722" s="37"/>
      <c r="FIO722" s="37"/>
      <c r="FIP722" s="37"/>
      <c r="FIQ722" s="37"/>
      <c r="FIR722" s="37"/>
      <c r="FIS722" s="37"/>
      <c r="FIT722" s="37"/>
      <c r="FIU722" s="37"/>
      <c r="FIV722" s="37"/>
      <c r="FIW722" s="37"/>
      <c r="FIX722" s="37"/>
      <c r="FIY722" s="37"/>
      <c r="FIZ722" s="37"/>
      <c r="FJA722" s="37"/>
      <c r="FJB722" s="37"/>
      <c r="FJC722" s="37"/>
      <c r="FJD722" s="37"/>
      <c r="FJE722" s="37"/>
      <c r="FJF722" s="37"/>
      <c r="FJG722" s="37"/>
      <c r="FJH722" s="37"/>
      <c r="FJI722" s="37"/>
      <c r="FJJ722" s="37"/>
      <c r="FJK722" s="37"/>
      <c r="FJL722" s="37"/>
      <c r="FJM722" s="37"/>
      <c r="FJN722" s="37"/>
      <c r="FJO722" s="37"/>
      <c r="FJP722" s="37"/>
      <c r="FJQ722" s="37"/>
      <c r="FJR722" s="37"/>
      <c r="FJS722" s="37"/>
      <c r="FJT722" s="37"/>
      <c r="FJU722" s="37"/>
      <c r="FJV722" s="37"/>
      <c r="FJW722" s="37"/>
      <c r="FJX722" s="37"/>
      <c r="FJY722" s="37"/>
      <c r="FJZ722" s="37"/>
      <c r="FKA722" s="37"/>
      <c r="FKB722" s="37"/>
      <c r="FKC722" s="37"/>
      <c r="FKD722" s="37"/>
      <c r="FKE722" s="37"/>
      <c r="FKF722" s="37"/>
      <c r="FKG722" s="37"/>
      <c r="FKH722" s="37"/>
      <c r="FKI722" s="37"/>
      <c r="FKJ722" s="37"/>
      <c r="FKK722" s="37"/>
      <c r="FKL722" s="37"/>
      <c r="FKM722" s="37"/>
      <c r="FKN722" s="37"/>
      <c r="FKO722" s="37"/>
      <c r="FKP722" s="37"/>
      <c r="FKQ722" s="37"/>
      <c r="FKR722" s="37"/>
      <c r="FKS722" s="37"/>
      <c r="FKT722" s="37"/>
      <c r="FKU722" s="37"/>
      <c r="FKV722" s="37"/>
      <c r="FKW722" s="37"/>
      <c r="FKX722" s="37"/>
      <c r="FKY722" s="37"/>
      <c r="FKZ722" s="37"/>
      <c r="FLA722" s="37"/>
      <c r="FLB722" s="37"/>
      <c r="FLC722" s="37"/>
      <c r="FLD722" s="37"/>
      <c r="FLE722" s="37"/>
      <c r="FLF722" s="37"/>
      <c r="FLG722" s="37"/>
      <c r="FLH722" s="37"/>
      <c r="FLI722" s="37"/>
      <c r="FLJ722" s="37"/>
      <c r="FLK722" s="37"/>
      <c r="FLL722" s="37"/>
      <c r="FLM722" s="37"/>
      <c r="FLN722" s="37"/>
      <c r="FLO722" s="37"/>
      <c r="FLP722" s="37"/>
      <c r="FLQ722" s="37"/>
      <c r="FLR722" s="37"/>
      <c r="FLS722" s="37"/>
      <c r="FLT722" s="37"/>
      <c r="FLU722" s="37"/>
      <c r="FLV722" s="37"/>
      <c r="FLW722" s="37"/>
      <c r="FLX722" s="37"/>
      <c r="FLY722" s="37"/>
      <c r="FLZ722" s="37"/>
      <c r="FMA722" s="37"/>
      <c r="FMB722" s="37"/>
      <c r="FMC722" s="37"/>
      <c r="FMD722" s="37"/>
      <c r="FME722" s="37"/>
      <c r="FMF722" s="37"/>
      <c r="FMG722" s="37"/>
      <c r="FMH722" s="37"/>
      <c r="FMI722" s="37"/>
      <c r="FMJ722" s="37"/>
      <c r="FMK722" s="37"/>
      <c r="FML722" s="37"/>
      <c r="FMM722" s="37"/>
      <c r="FMN722" s="37"/>
      <c r="FMO722" s="37"/>
      <c r="FMP722" s="37"/>
      <c r="FMQ722" s="37"/>
      <c r="FMR722" s="37"/>
      <c r="FMS722" s="37"/>
      <c r="FMT722" s="37"/>
      <c r="FMU722" s="37"/>
      <c r="FMV722" s="37"/>
      <c r="FMW722" s="37"/>
      <c r="FMX722" s="37"/>
      <c r="FMY722" s="37"/>
      <c r="FMZ722" s="37"/>
      <c r="FNA722" s="37"/>
      <c r="FNB722" s="37"/>
      <c r="FNC722" s="37"/>
      <c r="FND722" s="37"/>
      <c r="FNE722" s="37"/>
      <c r="FNF722" s="37"/>
      <c r="FNG722" s="37"/>
      <c r="FNH722" s="37"/>
      <c r="FNI722" s="37"/>
      <c r="FNJ722" s="37"/>
      <c r="FNK722" s="37"/>
      <c r="FNL722" s="37"/>
      <c r="FNM722" s="37"/>
      <c r="FNN722" s="37"/>
      <c r="FNO722" s="37"/>
      <c r="FNP722" s="37"/>
      <c r="FNQ722" s="37"/>
      <c r="FNR722" s="37"/>
      <c r="FNS722" s="37"/>
      <c r="FNT722" s="37"/>
      <c r="FNU722" s="37"/>
      <c r="FNV722" s="37"/>
      <c r="FNW722" s="37"/>
      <c r="FNX722" s="37"/>
      <c r="FNY722" s="37"/>
      <c r="FNZ722" s="37"/>
      <c r="FOA722" s="37"/>
      <c r="FOB722" s="37"/>
      <c r="FOC722" s="37"/>
      <c r="FOD722" s="37"/>
      <c r="FOE722" s="37"/>
      <c r="FOF722" s="37"/>
      <c r="FOG722" s="37"/>
      <c r="FOH722" s="37"/>
      <c r="FOI722" s="37"/>
      <c r="FOJ722" s="37"/>
      <c r="FOK722" s="37"/>
      <c r="FOL722" s="37"/>
      <c r="FOM722" s="37"/>
      <c r="FON722" s="37"/>
      <c r="FOO722" s="37"/>
      <c r="FOP722" s="37"/>
      <c r="FOQ722" s="37"/>
      <c r="FOR722" s="37"/>
      <c r="FOS722" s="37"/>
      <c r="FOT722" s="37"/>
      <c r="FOU722" s="37"/>
      <c r="FOV722" s="37"/>
      <c r="FOW722" s="37"/>
      <c r="FOX722" s="37"/>
      <c r="FOY722" s="37"/>
      <c r="FOZ722" s="37"/>
      <c r="FPA722" s="37"/>
      <c r="FPB722" s="37"/>
      <c r="FPC722" s="37"/>
      <c r="FPD722" s="37"/>
      <c r="FPE722" s="37"/>
      <c r="FPF722" s="37"/>
      <c r="FPG722" s="37"/>
      <c r="FPH722" s="37"/>
      <c r="FPI722" s="37"/>
      <c r="FPJ722" s="37"/>
      <c r="FPK722" s="37"/>
      <c r="FPL722" s="37"/>
      <c r="FPM722" s="37"/>
      <c r="FPN722" s="37"/>
      <c r="FPO722" s="37"/>
      <c r="FPP722" s="37"/>
      <c r="FPQ722" s="37"/>
      <c r="FPR722" s="37"/>
      <c r="FPS722" s="37"/>
      <c r="FPT722" s="37"/>
      <c r="FPU722" s="37"/>
      <c r="FPV722" s="37"/>
      <c r="FPW722" s="37"/>
      <c r="FPX722" s="37"/>
      <c r="FPY722" s="37"/>
      <c r="FPZ722" s="37"/>
      <c r="FQA722" s="37"/>
      <c r="FQB722" s="37"/>
      <c r="FQC722" s="37"/>
      <c r="FQD722" s="37"/>
      <c r="FQE722" s="37"/>
      <c r="FQF722" s="37"/>
      <c r="FQG722" s="37"/>
      <c r="FQH722" s="37"/>
      <c r="FQI722" s="37"/>
      <c r="FQJ722" s="37"/>
      <c r="FQK722" s="37"/>
      <c r="FQL722" s="37"/>
      <c r="FQM722" s="37"/>
      <c r="FQN722" s="37"/>
      <c r="FQO722" s="37"/>
      <c r="FQP722" s="37"/>
      <c r="FQQ722" s="37"/>
      <c r="FQR722" s="37"/>
      <c r="FQS722" s="37"/>
      <c r="FQT722" s="37"/>
      <c r="FQU722" s="37"/>
      <c r="FQV722" s="37"/>
      <c r="FQW722" s="37"/>
      <c r="FQX722" s="37"/>
      <c r="FQY722" s="37"/>
      <c r="FQZ722" s="37"/>
      <c r="FRA722" s="37"/>
      <c r="FRB722" s="37"/>
      <c r="FRC722" s="37"/>
      <c r="FRD722" s="37"/>
      <c r="FRE722" s="37"/>
      <c r="FRF722" s="37"/>
      <c r="FRG722" s="37"/>
      <c r="FRH722" s="37"/>
      <c r="FRI722" s="37"/>
      <c r="FRJ722" s="37"/>
      <c r="FRK722" s="37"/>
      <c r="FRL722" s="37"/>
      <c r="FRM722" s="37"/>
      <c r="FRN722" s="37"/>
      <c r="FRO722" s="37"/>
      <c r="FRP722" s="37"/>
      <c r="FRQ722" s="37"/>
      <c r="FRR722" s="37"/>
      <c r="FRS722" s="37"/>
      <c r="FRT722" s="37"/>
      <c r="FRU722" s="37"/>
      <c r="FRV722" s="37"/>
      <c r="FRW722" s="37"/>
      <c r="FRX722" s="37"/>
      <c r="FRY722" s="37"/>
      <c r="FRZ722" s="37"/>
      <c r="FSA722" s="37"/>
      <c r="FSB722" s="37"/>
      <c r="FSC722" s="37"/>
      <c r="FSD722" s="37"/>
      <c r="FSE722" s="37"/>
      <c r="FSF722" s="37"/>
      <c r="FSG722" s="37"/>
      <c r="FSH722" s="37"/>
      <c r="FSI722" s="37"/>
      <c r="FSJ722" s="37"/>
      <c r="FSK722" s="37"/>
      <c r="FSL722" s="37"/>
      <c r="FSM722" s="37"/>
      <c r="FSN722" s="37"/>
      <c r="FSO722" s="37"/>
      <c r="FSP722" s="37"/>
      <c r="FSQ722" s="37"/>
      <c r="FSR722" s="37"/>
      <c r="FSS722" s="37"/>
      <c r="FST722" s="37"/>
      <c r="FSU722" s="37"/>
      <c r="FSV722" s="37"/>
      <c r="FSW722" s="37"/>
      <c r="FSX722" s="37"/>
      <c r="FSY722" s="37"/>
      <c r="FSZ722" s="37"/>
      <c r="FTA722" s="37"/>
      <c r="FTB722" s="37"/>
      <c r="FTC722" s="37"/>
      <c r="FTD722" s="37"/>
      <c r="FTE722" s="37"/>
      <c r="FTF722" s="37"/>
      <c r="FTG722" s="37"/>
      <c r="FTH722" s="37"/>
      <c r="FTI722" s="37"/>
      <c r="FTJ722" s="37"/>
      <c r="FTK722" s="37"/>
      <c r="FTL722" s="37"/>
      <c r="FTM722" s="37"/>
      <c r="FTN722" s="37"/>
      <c r="FTO722" s="37"/>
      <c r="FTP722" s="37"/>
      <c r="FTQ722" s="37"/>
      <c r="FTR722" s="37"/>
      <c r="FTS722" s="37"/>
      <c r="FTT722" s="37"/>
      <c r="FTU722" s="37"/>
      <c r="FTV722" s="37"/>
      <c r="FTW722" s="37"/>
      <c r="FTX722" s="37"/>
      <c r="FTY722" s="37"/>
      <c r="FTZ722" s="37"/>
      <c r="FUA722" s="37"/>
      <c r="FUB722" s="37"/>
      <c r="FUC722" s="37"/>
      <c r="FUD722" s="37"/>
      <c r="FUE722" s="37"/>
      <c r="FUF722" s="37"/>
      <c r="FUG722" s="37"/>
      <c r="FUH722" s="37"/>
      <c r="FUI722" s="37"/>
      <c r="FUJ722" s="37"/>
      <c r="FUK722" s="37"/>
      <c r="FUL722" s="37"/>
      <c r="FUM722" s="37"/>
      <c r="FUN722" s="37"/>
      <c r="FUO722" s="37"/>
      <c r="FUP722" s="37"/>
      <c r="FUQ722" s="37"/>
      <c r="FUR722" s="37"/>
      <c r="FUS722" s="37"/>
      <c r="FUT722" s="37"/>
      <c r="FUU722" s="37"/>
      <c r="FUV722" s="37"/>
      <c r="FUW722" s="37"/>
      <c r="FUX722" s="37"/>
      <c r="FUY722" s="37"/>
      <c r="FUZ722" s="37"/>
      <c r="FVA722" s="37"/>
      <c r="FVB722" s="37"/>
      <c r="FVC722" s="37"/>
      <c r="FVD722" s="37"/>
      <c r="FVE722" s="37"/>
      <c r="FVF722" s="37"/>
      <c r="FVG722" s="37"/>
      <c r="FVH722" s="37"/>
      <c r="FVI722" s="37"/>
      <c r="FVJ722" s="37"/>
      <c r="FVK722" s="37"/>
      <c r="FVL722" s="37"/>
      <c r="FVM722" s="37"/>
      <c r="FVN722" s="37"/>
      <c r="FVO722" s="37"/>
      <c r="FVP722" s="37"/>
      <c r="FVQ722" s="37"/>
      <c r="FVR722" s="37"/>
      <c r="FVS722" s="37"/>
      <c r="FVT722" s="37"/>
      <c r="FVU722" s="37"/>
      <c r="FVV722" s="37"/>
      <c r="FVW722" s="37"/>
      <c r="FVX722" s="37"/>
      <c r="FVY722" s="37"/>
      <c r="FVZ722" s="37"/>
      <c r="FWA722" s="37"/>
      <c r="FWB722" s="37"/>
      <c r="FWC722" s="37"/>
      <c r="FWD722" s="37"/>
      <c r="FWE722" s="37"/>
      <c r="FWF722" s="37"/>
      <c r="FWG722" s="37"/>
      <c r="FWH722" s="37"/>
      <c r="FWI722" s="37"/>
      <c r="FWJ722" s="37"/>
      <c r="FWK722" s="37"/>
      <c r="FWL722" s="37"/>
      <c r="FWM722" s="37"/>
      <c r="FWN722" s="37"/>
      <c r="FWO722" s="37"/>
      <c r="FWP722" s="37"/>
      <c r="FWQ722" s="37"/>
      <c r="FWR722" s="37"/>
      <c r="FWS722" s="37"/>
      <c r="FWT722" s="37"/>
      <c r="FWU722" s="37"/>
      <c r="FWV722" s="37"/>
      <c r="FWW722" s="37"/>
      <c r="FWX722" s="37"/>
      <c r="FWY722" s="37"/>
      <c r="FWZ722" s="37"/>
      <c r="FXA722" s="37"/>
      <c r="FXB722" s="37"/>
      <c r="FXC722" s="37"/>
      <c r="FXD722" s="37"/>
      <c r="FXE722" s="37"/>
      <c r="FXF722" s="37"/>
      <c r="FXG722" s="37"/>
      <c r="FXH722" s="37"/>
      <c r="FXI722" s="37"/>
      <c r="FXJ722" s="37"/>
      <c r="FXK722" s="37"/>
      <c r="FXL722" s="37"/>
      <c r="FXM722" s="37"/>
      <c r="FXN722" s="37"/>
      <c r="FXO722" s="37"/>
      <c r="FXP722" s="37"/>
      <c r="FXQ722" s="37"/>
      <c r="FXR722" s="37"/>
      <c r="FXS722" s="37"/>
      <c r="FXT722" s="37"/>
      <c r="FXU722" s="37"/>
      <c r="FXV722" s="37"/>
      <c r="FXW722" s="37"/>
      <c r="FXX722" s="37"/>
      <c r="FXY722" s="37"/>
      <c r="FXZ722" s="37"/>
      <c r="FYA722" s="37"/>
      <c r="FYB722" s="37"/>
      <c r="FYC722" s="37"/>
      <c r="FYD722" s="37"/>
      <c r="FYE722" s="37"/>
      <c r="FYF722" s="37"/>
      <c r="FYG722" s="37"/>
      <c r="FYH722" s="37"/>
      <c r="FYI722" s="37"/>
      <c r="FYJ722" s="37"/>
      <c r="FYK722" s="37"/>
      <c r="FYL722" s="37"/>
      <c r="FYM722" s="37"/>
      <c r="FYN722" s="37"/>
      <c r="FYO722" s="37"/>
      <c r="FYP722" s="37"/>
      <c r="FYQ722" s="37"/>
      <c r="FYR722" s="37"/>
      <c r="FYS722" s="37"/>
      <c r="FYT722" s="37"/>
      <c r="FYU722" s="37"/>
      <c r="FYV722" s="37"/>
      <c r="FYW722" s="37"/>
      <c r="FYX722" s="37"/>
      <c r="FYY722" s="37"/>
      <c r="FYZ722" s="37"/>
      <c r="FZA722" s="37"/>
      <c r="FZB722" s="37"/>
      <c r="FZC722" s="37"/>
      <c r="FZD722" s="37"/>
      <c r="FZE722" s="37"/>
      <c r="FZF722" s="37"/>
      <c r="FZG722" s="37"/>
      <c r="FZH722" s="37"/>
      <c r="FZI722" s="37"/>
      <c r="FZJ722" s="37"/>
      <c r="FZK722" s="37"/>
      <c r="FZL722" s="37"/>
      <c r="FZM722" s="37"/>
      <c r="FZN722" s="37"/>
      <c r="FZO722" s="37"/>
      <c r="FZP722" s="37"/>
      <c r="FZQ722" s="37"/>
      <c r="FZR722" s="37"/>
      <c r="FZS722" s="37"/>
      <c r="FZT722" s="37"/>
      <c r="FZU722" s="37"/>
      <c r="FZV722" s="37"/>
      <c r="FZW722" s="37"/>
      <c r="FZX722" s="37"/>
      <c r="FZY722" s="37"/>
      <c r="FZZ722" s="37"/>
      <c r="GAA722" s="37"/>
      <c r="GAB722" s="37"/>
      <c r="GAC722" s="37"/>
      <c r="GAD722" s="37"/>
      <c r="GAE722" s="37"/>
      <c r="GAF722" s="37"/>
      <c r="GAG722" s="37"/>
      <c r="GAH722" s="37"/>
      <c r="GAI722" s="37"/>
      <c r="GAJ722" s="37"/>
      <c r="GAK722" s="37"/>
      <c r="GAL722" s="37"/>
      <c r="GAM722" s="37"/>
      <c r="GAN722" s="37"/>
      <c r="GAO722" s="37"/>
      <c r="GAP722" s="37"/>
      <c r="GAQ722" s="37"/>
      <c r="GAR722" s="37"/>
      <c r="GAS722" s="37"/>
      <c r="GAT722" s="37"/>
      <c r="GAU722" s="37"/>
      <c r="GAV722" s="37"/>
      <c r="GAW722" s="37"/>
      <c r="GAX722" s="37"/>
      <c r="GAY722" s="37"/>
      <c r="GAZ722" s="37"/>
      <c r="GBA722" s="37"/>
      <c r="GBB722" s="37"/>
      <c r="GBC722" s="37"/>
      <c r="GBD722" s="37"/>
      <c r="GBE722" s="37"/>
      <c r="GBF722" s="37"/>
      <c r="GBG722" s="37"/>
      <c r="GBH722" s="37"/>
      <c r="GBI722" s="37"/>
      <c r="GBJ722" s="37"/>
      <c r="GBK722" s="37"/>
      <c r="GBL722" s="37"/>
      <c r="GBM722" s="37"/>
      <c r="GBN722" s="37"/>
      <c r="GBO722" s="37"/>
      <c r="GBP722" s="37"/>
      <c r="GBQ722" s="37"/>
      <c r="GBR722" s="37"/>
      <c r="GBS722" s="37"/>
      <c r="GBT722" s="37"/>
      <c r="GBU722" s="37"/>
      <c r="GBV722" s="37"/>
      <c r="GBW722" s="37"/>
      <c r="GBX722" s="37"/>
      <c r="GBY722" s="37"/>
      <c r="GBZ722" s="37"/>
      <c r="GCA722" s="37"/>
      <c r="GCB722" s="37"/>
      <c r="GCC722" s="37"/>
      <c r="GCD722" s="37"/>
      <c r="GCE722" s="37"/>
      <c r="GCF722" s="37"/>
      <c r="GCG722" s="37"/>
      <c r="GCH722" s="37"/>
      <c r="GCI722" s="37"/>
      <c r="GCJ722" s="37"/>
      <c r="GCK722" s="37"/>
      <c r="GCL722" s="37"/>
      <c r="GCM722" s="37"/>
      <c r="GCN722" s="37"/>
      <c r="GCO722" s="37"/>
      <c r="GCP722" s="37"/>
      <c r="GCQ722" s="37"/>
      <c r="GCR722" s="37"/>
      <c r="GCS722" s="37"/>
      <c r="GCT722" s="37"/>
      <c r="GCU722" s="37"/>
      <c r="GCV722" s="37"/>
      <c r="GCW722" s="37"/>
      <c r="GCX722" s="37"/>
      <c r="GCY722" s="37"/>
      <c r="GCZ722" s="37"/>
      <c r="GDA722" s="37"/>
      <c r="GDB722" s="37"/>
      <c r="GDC722" s="37"/>
      <c r="GDD722" s="37"/>
      <c r="GDE722" s="37"/>
      <c r="GDF722" s="37"/>
      <c r="GDG722" s="37"/>
      <c r="GDH722" s="37"/>
      <c r="GDI722" s="37"/>
      <c r="GDJ722" s="37"/>
      <c r="GDK722" s="37"/>
      <c r="GDL722" s="37"/>
      <c r="GDM722" s="37"/>
      <c r="GDN722" s="37"/>
      <c r="GDO722" s="37"/>
      <c r="GDP722" s="37"/>
      <c r="GDQ722" s="37"/>
      <c r="GDR722" s="37"/>
      <c r="GDS722" s="37"/>
      <c r="GDT722" s="37"/>
      <c r="GDU722" s="37"/>
      <c r="GDV722" s="37"/>
      <c r="GDW722" s="37"/>
      <c r="GDX722" s="37"/>
    </row>
    <row r="723" spans="1:4860" s="38" customFormat="1" x14ac:dyDescent="0.25">
      <c r="A723" s="86">
        <v>717</v>
      </c>
      <c r="B723" s="55" t="s">
        <v>556</v>
      </c>
      <c r="C723" s="55" t="s">
        <v>855</v>
      </c>
      <c r="D723" s="55" t="s">
        <v>311</v>
      </c>
      <c r="E723" s="55" t="s">
        <v>33</v>
      </c>
      <c r="F723" s="56" t="s">
        <v>858</v>
      </c>
      <c r="G723" s="57">
        <v>25000</v>
      </c>
      <c r="H723" s="58">
        <v>0</v>
      </c>
      <c r="I723" s="59">
        <v>25</v>
      </c>
      <c r="J723" s="103">
        <v>717.5</v>
      </c>
      <c r="K723" s="96">
        <f t="shared" si="110"/>
        <v>1774.9999999999998</v>
      </c>
      <c r="L723" s="71">
        <f t="shared" si="111"/>
        <v>275</v>
      </c>
      <c r="M723" s="102">
        <v>760</v>
      </c>
      <c r="N723" s="59">
        <f t="shared" si="112"/>
        <v>1772.5000000000002</v>
      </c>
      <c r="O723" s="59"/>
      <c r="P723" s="59">
        <f t="shared" si="113"/>
        <v>1477.5</v>
      </c>
      <c r="Q723" s="59">
        <f t="shared" si="114"/>
        <v>1502.5</v>
      </c>
      <c r="R723" s="59">
        <f t="shared" si="115"/>
        <v>3822.5</v>
      </c>
      <c r="S723" s="59">
        <f t="shared" si="109"/>
        <v>23497.5</v>
      </c>
      <c r="T723" s="72" t="s">
        <v>39</v>
      </c>
      <c r="U723" s="37"/>
      <c r="V723" s="37"/>
      <c r="W723" s="37"/>
      <c r="X723" s="37"/>
      <c r="Y723" s="37"/>
      <c r="Z723" s="37"/>
      <c r="AA723" s="37"/>
      <c r="AB723" s="37"/>
      <c r="AC723" s="37"/>
      <c r="AD723" s="37"/>
      <c r="AE723" s="37"/>
      <c r="AF723" s="37"/>
      <c r="AG723" s="37"/>
      <c r="AH723" s="37"/>
      <c r="AI723" s="37"/>
      <c r="AJ723" s="37"/>
      <c r="AK723" s="37"/>
      <c r="AL723" s="37"/>
      <c r="AM723" s="37"/>
      <c r="AN723" s="37"/>
      <c r="AO723" s="37"/>
      <c r="AP723" s="37"/>
      <c r="AQ723" s="37"/>
      <c r="AR723" s="37"/>
      <c r="AS723" s="37"/>
      <c r="AT723" s="37"/>
      <c r="AU723" s="37"/>
      <c r="AV723" s="37"/>
      <c r="AW723" s="37"/>
      <c r="AX723" s="37"/>
      <c r="AY723" s="37"/>
      <c r="AZ723" s="37"/>
      <c r="BA723" s="37"/>
      <c r="BB723" s="37"/>
      <c r="BC723" s="37"/>
      <c r="BD723" s="37"/>
      <c r="BE723" s="37"/>
      <c r="BF723" s="37"/>
      <c r="BG723" s="37"/>
      <c r="BH723" s="37"/>
      <c r="BI723" s="37"/>
      <c r="BJ723" s="37"/>
      <c r="BK723" s="37"/>
      <c r="BL723" s="37"/>
      <c r="BM723" s="37"/>
      <c r="BN723" s="37"/>
      <c r="BO723" s="37"/>
      <c r="BP723" s="37"/>
      <c r="BQ723" s="37"/>
      <c r="BR723" s="37"/>
      <c r="BS723" s="37"/>
      <c r="BT723" s="37"/>
      <c r="BU723" s="37"/>
      <c r="BV723" s="37"/>
      <c r="BW723" s="37"/>
      <c r="BX723" s="37"/>
      <c r="BY723" s="37"/>
      <c r="BZ723" s="37"/>
      <c r="CA723" s="37"/>
      <c r="CB723" s="37"/>
      <c r="CC723" s="37"/>
      <c r="CD723" s="37"/>
      <c r="CE723" s="37"/>
      <c r="CF723" s="37"/>
      <c r="CG723" s="37"/>
      <c r="CH723" s="37"/>
      <c r="CI723" s="37"/>
      <c r="CJ723" s="37"/>
      <c r="CK723" s="37"/>
      <c r="CL723" s="37"/>
      <c r="CM723" s="37"/>
      <c r="CN723" s="37"/>
      <c r="CO723" s="37"/>
      <c r="CP723" s="37"/>
      <c r="CQ723" s="37"/>
      <c r="CR723" s="37"/>
      <c r="CS723" s="37"/>
      <c r="CT723" s="37"/>
      <c r="CU723" s="37"/>
      <c r="CV723" s="37"/>
      <c r="CW723" s="37"/>
      <c r="CX723" s="37"/>
      <c r="CY723" s="37"/>
      <c r="CZ723" s="37"/>
      <c r="DA723" s="37"/>
      <c r="DB723" s="37"/>
      <c r="DC723" s="37"/>
      <c r="DD723" s="37"/>
      <c r="DE723" s="37"/>
      <c r="DF723" s="37"/>
      <c r="DG723" s="37"/>
      <c r="DH723" s="37"/>
      <c r="DI723" s="37"/>
      <c r="DJ723" s="37"/>
      <c r="DK723" s="37"/>
      <c r="DL723" s="37"/>
      <c r="DM723" s="37"/>
      <c r="DN723" s="37"/>
      <c r="DO723" s="37"/>
      <c r="DP723" s="37"/>
      <c r="DQ723" s="37"/>
      <c r="DR723" s="37"/>
      <c r="DS723" s="37"/>
      <c r="DT723" s="37"/>
      <c r="DU723" s="37"/>
      <c r="DV723" s="37"/>
      <c r="DW723" s="37"/>
      <c r="DX723" s="37"/>
      <c r="DY723" s="37"/>
      <c r="DZ723" s="37"/>
      <c r="EA723" s="37"/>
      <c r="EB723" s="37"/>
      <c r="EC723" s="37"/>
      <c r="ED723" s="37"/>
      <c r="EE723" s="37"/>
      <c r="EF723" s="37"/>
      <c r="EG723" s="37"/>
      <c r="EH723" s="37"/>
      <c r="EI723" s="37"/>
      <c r="EJ723" s="37"/>
      <c r="EK723" s="37"/>
      <c r="EL723" s="37"/>
      <c r="EM723" s="37"/>
      <c r="EN723" s="37"/>
      <c r="EO723" s="37"/>
      <c r="EP723" s="37"/>
      <c r="EQ723" s="37"/>
      <c r="ER723" s="37"/>
      <c r="ES723" s="37"/>
      <c r="ET723" s="37"/>
      <c r="EU723" s="37"/>
      <c r="EV723" s="37"/>
      <c r="EW723" s="37"/>
      <c r="EX723" s="37"/>
      <c r="EY723" s="37"/>
      <c r="EZ723" s="37"/>
      <c r="FA723" s="37"/>
      <c r="FB723" s="37"/>
      <c r="FC723" s="37"/>
      <c r="FD723" s="37"/>
      <c r="FE723" s="37"/>
      <c r="FF723" s="37"/>
      <c r="FG723" s="37"/>
      <c r="FH723" s="37"/>
      <c r="FI723" s="37"/>
      <c r="FJ723" s="37"/>
      <c r="FK723" s="37"/>
      <c r="FL723" s="37"/>
      <c r="FM723" s="37"/>
      <c r="FN723" s="37"/>
      <c r="FO723" s="37"/>
      <c r="FP723" s="37"/>
      <c r="FQ723" s="37"/>
      <c r="FR723" s="37"/>
      <c r="FS723" s="37"/>
      <c r="FT723" s="37"/>
      <c r="FU723" s="37"/>
      <c r="FV723" s="37"/>
      <c r="FW723" s="37"/>
      <c r="FX723" s="37"/>
      <c r="FY723" s="37"/>
      <c r="FZ723" s="37"/>
      <c r="GA723" s="37"/>
      <c r="GB723" s="37"/>
      <c r="GC723" s="37"/>
      <c r="GD723" s="37"/>
      <c r="GE723" s="37"/>
      <c r="GF723" s="37"/>
      <c r="GG723" s="37"/>
      <c r="GH723" s="37"/>
      <c r="GI723" s="37"/>
      <c r="GJ723" s="37"/>
      <c r="GK723" s="37"/>
      <c r="GL723" s="37"/>
      <c r="GM723" s="37"/>
      <c r="GN723" s="37"/>
      <c r="GO723" s="37"/>
      <c r="GP723" s="37"/>
      <c r="GQ723" s="37"/>
      <c r="GR723" s="37"/>
      <c r="GS723" s="37"/>
      <c r="GT723" s="37"/>
      <c r="GU723" s="37"/>
      <c r="GV723" s="37"/>
      <c r="GW723" s="37"/>
      <c r="GX723" s="37"/>
      <c r="GY723" s="37"/>
      <c r="GZ723" s="37"/>
      <c r="HA723" s="37"/>
      <c r="HB723" s="37"/>
      <c r="HC723" s="37"/>
      <c r="HD723" s="37"/>
      <c r="HE723" s="37"/>
      <c r="HF723" s="37"/>
      <c r="HG723" s="37"/>
      <c r="HH723" s="37"/>
      <c r="HI723" s="37"/>
      <c r="HJ723" s="37"/>
      <c r="HK723" s="37"/>
      <c r="HL723" s="37"/>
      <c r="HM723" s="37"/>
      <c r="HN723" s="37"/>
      <c r="HO723" s="37"/>
      <c r="HP723" s="37"/>
      <c r="HQ723" s="37"/>
      <c r="HR723" s="37"/>
      <c r="HS723" s="37"/>
      <c r="HT723" s="37"/>
      <c r="HU723" s="37"/>
      <c r="HV723" s="37"/>
      <c r="HW723" s="37"/>
      <c r="HX723" s="37"/>
      <c r="HY723" s="37"/>
      <c r="HZ723" s="37"/>
      <c r="IA723" s="37"/>
      <c r="IB723" s="37"/>
      <c r="IC723" s="37"/>
      <c r="ID723" s="37"/>
      <c r="IE723" s="37"/>
      <c r="IF723" s="37"/>
      <c r="IG723" s="37"/>
      <c r="IH723" s="37"/>
      <c r="II723" s="37"/>
      <c r="IJ723" s="37"/>
      <c r="IK723" s="37"/>
      <c r="IL723" s="37"/>
      <c r="IM723" s="37"/>
      <c r="IN723" s="37"/>
      <c r="IO723" s="37"/>
      <c r="IP723" s="37"/>
      <c r="IQ723" s="37"/>
      <c r="IR723" s="37"/>
      <c r="IS723" s="37"/>
      <c r="IT723" s="37"/>
      <c r="IU723" s="37"/>
      <c r="IV723" s="37"/>
      <c r="IW723" s="37"/>
      <c r="IX723" s="37"/>
      <c r="IY723" s="37"/>
      <c r="IZ723" s="37"/>
      <c r="JA723" s="37"/>
      <c r="JB723" s="37"/>
      <c r="JC723" s="37"/>
      <c r="JD723" s="37"/>
      <c r="JE723" s="37"/>
      <c r="JF723" s="37"/>
      <c r="JG723" s="37"/>
      <c r="JH723" s="37"/>
      <c r="JI723" s="37"/>
      <c r="JJ723" s="37"/>
      <c r="JK723" s="37"/>
      <c r="JL723" s="37"/>
      <c r="JM723" s="37"/>
      <c r="JN723" s="37"/>
      <c r="JO723" s="37"/>
      <c r="JP723" s="37"/>
      <c r="JQ723" s="37"/>
      <c r="JR723" s="37"/>
      <c r="JS723" s="37"/>
      <c r="JT723" s="37"/>
      <c r="JU723" s="37"/>
      <c r="JV723" s="37"/>
      <c r="JW723" s="37"/>
      <c r="JX723" s="37"/>
      <c r="JY723" s="37"/>
      <c r="JZ723" s="37"/>
      <c r="KA723" s="37"/>
      <c r="KB723" s="37"/>
      <c r="KC723" s="37"/>
      <c r="KD723" s="37"/>
      <c r="KE723" s="37"/>
      <c r="KF723" s="37"/>
      <c r="KG723" s="37"/>
      <c r="KH723" s="37"/>
      <c r="KI723" s="37"/>
      <c r="KJ723" s="37"/>
      <c r="KK723" s="37"/>
      <c r="KL723" s="37"/>
      <c r="KM723" s="37"/>
      <c r="KN723" s="37"/>
      <c r="KO723" s="37"/>
      <c r="KP723" s="37"/>
      <c r="KQ723" s="37"/>
      <c r="KR723" s="37"/>
      <c r="KS723" s="37"/>
      <c r="KT723" s="37"/>
      <c r="KU723" s="37"/>
      <c r="KV723" s="37"/>
      <c r="KW723" s="37"/>
      <c r="KX723" s="37"/>
      <c r="KY723" s="37"/>
      <c r="KZ723" s="37"/>
      <c r="LA723" s="37"/>
      <c r="LB723" s="37"/>
      <c r="LC723" s="37"/>
      <c r="LD723" s="37"/>
      <c r="LE723" s="37"/>
      <c r="LF723" s="37"/>
      <c r="LG723" s="37"/>
      <c r="LH723" s="37"/>
      <c r="LI723" s="37"/>
      <c r="LJ723" s="37"/>
      <c r="LK723" s="37"/>
      <c r="LL723" s="37"/>
      <c r="LM723" s="37"/>
      <c r="LN723" s="37"/>
      <c r="LO723" s="37"/>
      <c r="LP723" s="37"/>
      <c r="LQ723" s="37"/>
      <c r="LR723" s="37"/>
      <c r="LS723" s="37"/>
      <c r="LT723" s="37"/>
      <c r="LU723" s="37"/>
      <c r="LV723" s="37"/>
      <c r="LW723" s="37"/>
      <c r="LX723" s="37"/>
      <c r="LY723" s="37"/>
      <c r="LZ723" s="37"/>
      <c r="MA723" s="37"/>
      <c r="MB723" s="37"/>
      <c r="MC723" s="37"/>
      <c r="MD723" s="37"/>
      <c r="ME723" s="37"/>
      <c r="MF723" s="37"/>
      <c r="MG723" s="37"/>
      <c r="MH723" s="37"/>
      <c r="MI723" s="37"/>
      <c r="MJ723" s="37"/>
      <c r="MK723" s="37"/>
      <c r="ML723" s="37"/>
      <c r="MM723" s="37"/>
      <c r="MN723" s="37"/>
      <c r="MO723" s="37"/>
      <c r="MP723" s="37"/>
      <c r="MQ723" s="37"/>
      <c r="MR723" s="37"/>
      <c r="MS723" s="37"/>
      <c r="MT723" s="37"/>
      <c r="MU723" s="37"/>
      <c r="MV723" s="37"/>
      <c r="MW723" s="37"/>
      <c r="MX723" s="37"/>
      <c r="MY723" s="37"/>
      <c r="MZ723" s="37"/>
      <c r="NA723" s="37"/>
      <c r="NB723" s="37"/>
      <c r="NC723" s="37"/>
      <c r="ND723" s="37"/>
      <c r="NE723" s="37"/>
      <c r="NF723" s="37"/>
      <c r="NG723" s="37"/>
      <c r="NH723" s="37"/>
      <c r="NI723" s="37"/>
      <c r="NJ723" s="37"/>
      <c r="NK723" s="37"/>
      <c r="NL723" s="37"/>
      <c r="NM723" s="37"/>
      <c r="NN723" s="37"/>
      <c r="NO723" s="37"/>
      <c r="NP723" s="37"/>
      <c r="NQ723" s="37"/>
      <c r="NR723" s="37"/>
      <c r="NS723" s="37"/>
      <c r="NT723" s="37"/>
      <c r="NU723" s="37"/>
      <c r="NV723" s="37"/>
      <c r="NW723" s="37"/>
      <c r="NX723" s="37"/>
      <c r="NY723" s="37"/>
      <c r="NZ723" s="37"/>
      <c r="OA723" s="37"/>
      <c r="OB723" s="37"/>
      <c r="OC723" s="37"/>
      <c r="OD723" s="37"/>
      <c r="OE723" s="37"/>
      <c r="OF723" s="37"/>
      <c r="OG723" s="37"/>
      <c r="OH723" s="37"/>
      <c r="OI723" s="37"/>
      <c r="OJ723" s="37"/>
      <c r="OK723" s="37"/>
      <c r="OL723" s="37"/>
      <c r="OM723" s="37"/>
      <c r="ON723" s="37"/>
      <c r="OO723" s="37"/>
      <c r="OP723" s="37"/>
      <c r="OQ723" s="37"/>
      <c r="OR723" s="37"/>
      <c r="OS723" s="37"/>
      <c r="OT723" s="37"/>
      <c r="OU723" s="37"/>
      <c r="OV723" s="37"/>
      <c r="OW723" s="37"/>
      <c r="OX723" s="37"/>
      <c r="OY723" s="37"/>
      <c r="OZ723" s="37"/>
      <c r="PA723" s="37"/>
      <c r="PB723" s="37"/>
      <c r="PC723" s="37"/>
      <c r="PD723" s="37"/>
      <c r="PE723" s="37"/>
      <c r="PF723" s="37"/>
      <c r="PG723" s="37"/>
      <c r="PH723" s="37"/>
      <c r="PI723" s="37"/>
      <c r="PJ723" s="37"/>
      <c r="PK723" s="37"/>
      <c r="PL723" s="37"/>
      <c r="PM723" s="37"/>
      <c r="PN723" s="37"/>
      <c r="PO723" s="37"/>
      <c r="PP723" s="37"/>
      <c r="PQ723" s="37"/>
      <c r="PR723" s="37"/>
      <c r="PS723" s="37"/>
      <c r="PT723" s="37"/>
      <c r="PU723" s="37"/>
      <c r="PV723" s="37"/>
      <c r="PW723" s="37"/>
      <c r="PX723" s="37"/>
      <c r="PY723" s="37"/>
      <c r="PZ723" s="37"/>
      <c r="QA723" s="37"/>
      <c r="QB723" s="37"/>
      <c r="QC723" s="37"/>
      <c r="QD723" s="37"/>
      <c r="QE723" s="37"/>
      <c r="QF723" s="37"/>
      <c r="QG723" s="37"/>
      <c r="QH723" s="37"/>
      <c r="QI723" s="37"/>
      <c r="QJ723" s="37"/>
      <c r="QK723" s="37"/>
      <c r="QL723" s="37"/>
      <c r="QM723" s="37"/>
      <c r="QN723" s="37"/>
      <c r="QO723" s="37"/>
      <c r="QP723" s="37"/>
      <c r="QQ723" s="37"/>
      <c r="QR723" s="37"/>
      <c r="QS723" s="37"/>
      <c r="QT723" s="37"/>
      <c r="QU723" s="37"/>
      <c r="QV723" s="37"/>
      <c r="QW723" s="37"/>
      <c r="QX723" s="37"/>
      <c r="QY723" s="37"/>
      <c r="QZ723" s="37"/>
      <c r="RA723" s="37"/>
      <c r="RB723" s="37"/>
      <c r="RC723" s="37"/>
      <c r="RD723" s="37"/>
      <c r="RE723" s="37"/>
      <c r="RF723" s="37"/>
      <c r="RG723" s="37"/>
      <c r="RH723" s="37"/>
      <c r="RI723" s="37"/>
      <c r="RJ723" s="37"/>
      <c r="RK723" s="37"/>
      <c r="RL723" s="37"/>
      <c r="RM723" s="37"/>
      <c r="RN723" s="37"/>
      <c r="RO723" s="37"/>
      <c r="RP723" s="37"/>
      <c r="RQ723" s="37"/>
      <c r="RR723" s="37"/>
      <c r="RS723" s="37"/>
      <c r="RT723" s="37"/>
      <c r="RU723" s="37"/>
      <c r="RV723" s="37"/>
      <c r="RW723" s="37"/>
      <c r="RX723" s="37"/>
      <c r="RY723" s="37"/>
      <c r="RZ723" s="37"/>
      <c r="SA723" s="37"/>
      <c r="SB723" s="37"/>
      <c r="SC723" s="37"/>
      <c r="SD723" s="37"/>
      <c r="SE723" s="37"/>
      <c r="SF723" s="37"/>
      <c r="SG723" s="37"/>
      <c r="SH723" s="37"/>
      <c r="SI723" s="37"/>
      <c r="SJ723" s="37"/>
      <c r="SK723" s="37"/>
      <c r="SL723" s="37"/>
      <c r="SM723" s="37"/>
      <c r="SN723" s="37"/>
      <c r="SO723" s="37"/>
      <c r="SP723" s="37"/>
      <c r="SQ723" s="37"/>
      <c r="SR723" s="37"/>
      <c r="SS723" s="37"/>
      <c r="ST723" s="37"/>
      <c r="SU723" s="37"/>
      <c r="SV723" s="37"/>
      <c r="SW723" s="37"/>
      <c r="SX723" s="37"/>
      <c r="SY723" s="37"/>
      <c r="SZ723" s="37"/>
      <c r="TA723" s="37"/>
      <c r="TB723" s="37"/>
      <c r="TC723" s="37"/>
      <c r="TD723" s="37"/>
      <c r="TE723" s="37"/>
      <c r="TF723" s="37"/>
      <c r="TG723" s="37"/>
      <c r="TH723" s="37"/>
      <c r="TI723" s="37"/>
      <c r="TJ723" s="37"/>
      <c r="TK723" s="37"/>
      <c r="TL723" s="37"/>
      <c r="TM723" s="37"/>
      <c r="TN723" s="37"/>
      <c r="TO723" s="37"/>
      <c r="TP723" s="37"/>
      <c r="TQ723" s="37"/>
      <c r="TR723" s="37"/>
      <c r="TS723" s="37"/>
      <c r="TT723" s="37"/>
      <c r="TU723" s="37"/>
      <c r="TV723" s="37"/>
      <c r="TW723" s="37"/>
      <c r="TX723" s="37"/>
      <c r="TY723" s="37"/>
      <c r="TZ723" s="37"/>
      <c r="UA723" s="37"/>
      <c r="UB723" s="37"/>
      <c r="UC723" s="37"/>
      <c r="UD723" s="37"/>
      <c r="UE723" s="37"/>
      <c r="UF723" s="37"/>
      <c r="UG723" s="37"/>
      <c r="UH723" s="37"/>
      <c r="UI723" s="37"/>
      <c r="UJ723" s="37"/>
      <c r="UK723" s="37"/>
      <c r="UL723" s="37"/>
      <c r="UM723" s="37"/>
      <c r="UN723" s="37"/>
      <c r="UO723" s="37"/>
      <c r="UP723" s="37"/>
      <c r="UQ723" s="37"/>
      <c r="UR723" s="37"/>
      <c r="US723" s="37"/>
      <c r="UT723" s="37"/>
      <c r="UU723" s="37"/>
      <c r="UV723" s="37"/>
      <c r="UW723" s="37"/>
      <c r="UX723" s="37"/>
      <c r="UY723" s="37"/>
      <c r="UZ723" s="37"/>
      <c r="VA723" s="37"/>
      <c r="VB723" s="37"/>
      <c r="VC723" s="37"/>
      <c r="VD723" s="37"/>
      <c r="VE723" s="37"/>
      <c r="VF723" s="37"/>
      <c r="VG723" s="37"/>
      <c r="VH723" s="37"/>
      <c r="VI723" s="37"/>
      <c r="VJ723" s="37"/>
      <c r="VK723" s="37"/>
      <c r="VL723" s="37"/>
      <c r="VM723" s="37"/>
      <c r="VN723" s="37"/>
      <c r="VO723" s="37"/>
      <c r="VP723" s="37"/>
      <c r="VQ723" s="37"/>
      <c r="VR723" s="37"/>
      <c r="VS723" s="37"/>
      <c r="VT723" s="37"/>
      <c r="VU723" s="37"/>
      <c r="VV723" s="37"/>
      <c r="VW723" s="37"/>
      <c r="VX723" s="37"/>
      <c r="VY723" s="37"/>
      <c r="VZ723" s="37"/>
      <c r="WA723" s="37"/>
      <c r="WB723" s="37"/>
      <c r="WC723" s="37"/>
      <c r="WD723" s="37"/>
      <c r="WE723" s="37"/>
      <c r="WF723" s="37"/>
      <c r="WG723" s="37"/>
      <c r="WH723" s="37"/>
      <c r="WI723" s="37"/>
      <c r="WJ723" s="37"/>
      <c r="WK723" s="37"/>
      <c r="WL723" s="37"/>
      <c r="WM723" s="37"/>
      <c r="WN723" s="37"/>
      <c r="WO723" s="37"/>
      <c r="WP723" s="37"/>
      <c r="WQ723" s="37"/>
      <c r="WR723" s="37"/>
      <c r="WS723" s="37"/>
      <c r="WT723" s="37"/>
      <c r="WU723" s="37"/>
      <c r="WV723" s="37"/>
      <c r="WW723" s="37"/>
      <c r="WX723" s="37"/>
      <c r="WY723" s="37"/>
      <c r="WZ723" s="37"/>
      <c r="XA723" s="37"/>
      <c r="XB723" s="37"/>
      <c r="XC723" s="37"/>
      <c r="XD723" s="37"/>
      <c r="XE723" s="37"/>
      <c r="XF723" s="37"/>
      <c r="XG723" s="37"/>
      <c r="XH723" s="37"/>
      <c r="XI723" s="37"/>
      <c r="XJ723" s="37"/>
      <c r="XK723" s="37"/>
      <c r="XL723" s="37"/>
      <c r="XM723" s="37"/>
      <c r="XN723" s="37"/>
      <c r="XO723" s="37"/>
      <c r="XP723" s="37"/>
      <c r="XQ723" s="37"/>
      <c r="XR723" s="37"/>
      <c r="XS723" s="37"/>
      <c r="XT723" s="37"/>
      <c r="XU723" s="37"/>
      <c r="XV723" s="37"/>
      <c r="XW723" s="37"/>
      <c r="XX723" s="37"/>
      <c r="XY723" s="37"/>
      <c r="XZ723" s="37"/>
      <c r="YA723" s="37"/>
      <c r="YB723" s="37"/>
      <c r="YC723" s="37"/>
      <c r="YD723" s="37"/>
      <c r="YE723" s="37"/>
      <c r="YF723" s="37"/>
      <c r="YG723" s="37"/>
      <c r="YH723" s="37"/>
      <c r="YI723" s="37"/>
      <c r="YJ723" s="37"/>
      <c r="YK723" s="37"/>
      <c r="YL723" s="37"/>
      <c r="YM723" s="37"/>
      <c r="YN723" s="37"/>
      <c r="YO723" s="37"/>
      <c r="YP723" s="37"/>
      <c r="YQ723" s="37"/>
      <c r="YR723" s="37"/>
      <c r="YS723" s="37"/>
      <c r="YT723" s="37"/>
      <c r="YU723" s="37"/>
      <c r="YV723" s="37"/>
      <c r="YW723" s="37"/>
      <c r="YX723" s="37"/>
      <c r="YY723" s="37"/>
      <c r="YZ723" s="37"/>
      <c r="ZA723" s="37"/>
      <c r="ZB723" s="37"/>
      <c r="ZC723" s="37"/>
      <c r="ZD723" s="37"/>
      <c r="ZE723" s="37"/>
      <c r="ZF723" s="37"/>
      <c r="ZG723" s="37"/>
      <c r="ZH723" s="37"/>
      <c r="ZI723" s="37"/>
      <c r="ZJ723" s="37"/>
      <c r="ZK723" s="37"/>
      <c r="ZL723" s="37"/>
      <c r="ZM723" s="37"/>
      <c r="ZN723" s="37"/>
      <c r="ZO723" s="37"/>
      <c r="ZP723" s="37"/>
      <c r="ZQ723" s="37"/>
      <c r="ZR723" s="37"/>
      <c r="ZS723" s="37"/>
      <c r="ZT723" s="37"/>
      <c r="ZU723" s="37"/>
      <c r="ZV723" s="37"/>
      <c r="ZW723" s="37"/>
      <c r="ZX723" s="37"/>
      <c r="ZY723" s="37"/>
      <c r="ZZ723" s="37"/>
      <c r="AAA723" s="37"/>
      <c r="AAB723" s="37"/>
      <c r="AAC723" s="37"/>
      <c r="AAD723" s="37"/>
      <c r="AAE723" s="37"/>
      <c r="AAF723" s="37"/>
      <c r="AAG723" s="37"/>
      <c r="AAH723" s="37"/>
      <c r="AAI723" s="37"/>
      <c r="AAJ723" s="37"/>
      <c r="AAK723" s="37"/>
      <c r="AAL723" s="37"/>
      <c r="AAM723" s="37"/>
      <c r="AAN723" s="37"/>
      <c r="AAO723" s="37"/>
      <c r="AAP723" s="37"/>
      <c r="AAQ723" s="37"/>
      <c r="AAR723" s="37"/>
      <c r="AAS723" s="37"/>
      <c r="AAT723" s="37"/>
      <c r="AAU723" s="37"/>
      <c r="AAV723" s="37"/>
      <c r="AAW723" s="37"/>
      <c r="AAX723" s="37"/>
      <c r="AAY723" s="37"/>
      <c r="AAZ723" s="37"/>
      <c r="ABA723" s="37"/>
      <c r="ABB723" s="37"/>
      <c r="ABC723" s="37"/>
      <c r="ABD723" s="37"/>
      <c r="ABE723" s="37"/>
      <c r="ABF723" s="37"/>
      <c r="ABG723" s="37"/>
      <c r="ABH723" s="37"/>
      <c r="ABI723" s="37"/>
      <c r="ABJ723" s="37"/>
      <c r="ABK723" s="37"/>
      <c r="ABL723" s="37"/>
      <c r="ABM723" s="37"/>
      <c r="ABN723" s="37"/>
      <c r="ABO723" s="37"/>
      <c r="ABP723" s="37"/>
      <c r="ABQ723" s="37"/>
      <c r="ABR723" s="37"/>
      <c r="ABS723" s="37"/>
      <c r="ABT723" s="37"/>
      <c r="ABU723" s="37"/>
      <c r="ABV723" s="37"/>
      <c r="ABW723" s="37"/>
      <c r="ABX723" s="37"/>
      <c r="ABY723" s="37"/>
      <c r="ABZ723" s="37"/>
      <c r="ACA723" s="37"/>
      <c r="ACB723" s="37"/>
      <c r="ACC723" s="37"/>
      <c r="ACD723" s="37"/>
      <c r="ACE723" s="37"/>
      <c r="ACF723" s="37"/>
      <c r="ACG723" s="37"/>
      <c r="ACH723" s="37"/>
      <c r="ACI723" s="37"/>
      <c r="ACJ723" s="37"/>
      <c r="ACK723" s="37"/>
      <c r="ACL723" s="37"/>
      <c r="ACM723" s="37"/>
      <c r="ACN723" s="37"/>
      <c r="ACO723" s="37"/>
      <c r="ACP723" s="37"/>
      <c r="ACQ723" s="37"/>
      <c r="ACR723" s="37"/>
      <c r="ACS723" s="37"/>
      <c r="ACT723" s="37"/>
      <c r="ACU723" s="37"/>
      <c r="ACV723" s="37"/>
      <c r="ACW723" s="37"/>
      <c r="ACX723" s="37"/>
      <c r="ACY723" s="37"/>
      <c r="ACZ723" s="37"/>
      <c r="ADA723" s="37"/>
      <c r="ADB723" s="37"/>
      <c r="ADC723" s="37"/>
      <c r="ADD723" s="37"/>
      <c r="ADE723" s="37"/>
      <c r="ADF723" s="37"/>
      <c r="ADG723" s="37"/>
      <c r="ADH723" s="37"/>
      <c r="ADI723" s="37"/>
      <c r="ADJ723" s="37"/>
      <c r="ADK723" s="37"/>
      <c r="ADL723" s="37"/>
      <c r="ADM723" s="37"/>
      <c r="ADN723" s="37"/>
      <c r="ADO723" s="37"/>
      <c r="ADP723" s="37"/>
      <c r="ADQ723" s="37"/>
      <c r="ADR723" s="37"/>
      <c r="ADS723" s="37"/>
      <c r="ADT723" s="37"/>
      <c r="ADU723" s="37"/>
      <c r="ADV723" s="37"/>
      <c r="ADW723" s="37"/>
      <c r="ADX723" s="37"/>
      <c r="ADY723" s="37"/>
      <c r="ADZ723" s="37"/>
      <c r="AEA723" s="37"/>
      <c r="AEB723" s="37"/>
      <c r="AEC723" s="37"/>
      <c r="AED723" s="37"/>
      <c r="AEE723" s="37"/>
      <c r="AEF723" s="37"/>
      <c r="AEG723" s="37"/>
      <c r="AEH723" s="37"/>
      <c r="AEI723" s="37"/>
      <c r="AEJ723" s="37"/>
      <c r="AEK723" s="37"/>
      <c r="AEL723" s="37"/>
      <c r="AEM723" s="37"/>
      <c r="AEN723" s="37"/>
      <c r="AEO723" s="37"/>
      <c r="AEP723" s="37"/>
      <c r="AEQ723" s="37"/>
      <c r="AER723" s="37"/>
      <c r="AES723" s="37"/>
      <c r="AET723" s="37"/>
      <c r="AEU723" s="37"/>
      <c r="AEV723" s="37"/>
      <c r="AEW723" s="37"/>
      <c r="AEX723" s="37"/>
      <c r="AEY723" s="37"/>
      <c r="AEZ723" s="37"/>
      <c r="AFA723" s="37"/>
      <c r="AFB723" s="37"/>
      <c r="AFC723" s="37"/>
      <c r="AFD723" s="37"/>
      <c r="AFE723" s="37"/>
      <c r="AFF723" s="37"/>
      <c r="AFG723" s="37"/>
      <c r="AFH723" s="37"/>
      <c r="AFI723" s="37"/>
      <c r="AFJ723" s="37"/>
      <c r="AFK723" s="37"/>
      <c r="AFL723" s="37"/>
      <c r="AFM723" s="37"/>
      <c r="AFN723" s="37"/>
      <c r="AFO723" s="37"/>
      <c r="AFP723" s="37"/>
      <c r="AFQ723" s="37"/>
      <c r="AFR723" s="37"/>
      <c r="AFS723" s="37"/>
      <c r="AFT723" s="37"/>
      <c r="AFU723" s="37"/>
      <c r="AFV723" s="37"/>
      <c r="AFW723" s="37"/>
      <c r="AFX723" s="37"/>
      <c r="AFY723" s="37"/>
      <c r="AFZ723" s="37"/>
      <c r="AGA723" s="37"/>
      <c r="AGB723" s="37"/>
      <c r="AGC723" s="37"/>
      <c r="AGD723" s="37"/>
      <c r="AGE723" s="37"/>
      <c r="AGF723" s="37"/>
      <c r="AGG723" s="37"/>
      <c r="AGH723" s="37"/>
      <c r="AGI723" s="37"/>
      <c r="AGJ723" s="37"/>
      <c r="AGK723" s="37"/>
      <c r="AGL723" s="37"/>
      <c r="AGM723" s="37"/>
      <c r="AGN723" s="37"/>
      <c r="AGO723" s="37"/>
      <c r="AGP723" s="37"/>
      <c r="AGQ723" s="37"/>
      <c r="AGR723" s="37"/>
      <c r="AGS723" s="37"/>
      <c r="AGT723" s="37"/>
      <c r="AGU723" s="37"/>
      <c r="AGV723" s="37"/>
      <c r="AGW723" s="37"/>
      <c r="AGX723" s="37"/>
      <c r="AGY723" s="37"/>
      <c r="AGZ723" s="37"/>
      <c r="AHA723" s="37"/>
      <c r="AHB723" s="37"/>
      <c r="AHC723" s="37"/>
      <c r="AHD723" s="37"/>
      <c r="AHE723" s="37"/>
      <c r="AHF723" s="37"/>
      <c r="AHG723" s="37"/>
      <c r="AHH723" s="37"/>
      <c r="AHI723" s="37"/>
      <c r="AHJ723" s="37"/>
      <c r="AHK723" s="37"/>
      <c r="AHL723" s="37"/>
      <c r="AHM723" s="37"/>
      <c r="AHN723" s="37"/>
      <c r="AHO723" s="37"/>
      <c r="AHP723" s="37"/>
      <c r="AHQ723" s="37"/>
      <c r="AHR723" s="37"/>
      <c r="AHS723" s="37"/>
      <c r="AHT723" s="37"/>
      <c r="AHU723" s="37"/>
      <c r="AHV723" s="37"/>
      <c r="AHW723" s="37"/>
      <c r="AHX723" s="37"/>
      <c r="AHY723" s="37"/>
      <c r="AHZ723" s="37"/>
      <c r="AIA723" s="37"/>
      <c r="AIB723" s="37"/>
      <c r="AIC723" s="37"/>
      <c r="AID723" s="37"/>
      <c r="AIE723" s="37"/>
      <c r="AIF723" s="37"/>
      <c r="AIG723" s="37"/>
      <c r="AIH723" s="37"/>
      <c r="AII723" s="37"/>
      <c r="AIJ723" s="37"/>
      <c r="AIK723" s="37"/>
      <c r="AIL723" s="37"/>
      <c r="AIM723" s="37"/>
      <c r="AIN723" s="37"/>
      <c r="AIO723" s="37"/>
      <c r="AIP723" s="37"/>
      <c r="AIQ723" s="37"/>
      <c r="AIR723" s="37"/>
      <c r="AIS723" s="37"/>
      <c r="AIT723" s="37"/>
      <c r="AIU723" s="37"/>
      <c r="AIV723" s="37"/>
      <c r="AIW723" s="37"/>
      <c r="AIX723" s="37"/>
      <c r="AIY723" s="37"/>
      <c r="AIZ723" s="37"/>
      <c r="AJA723" s="37"/>
      <c r="AJB723" s="37"/>
      <c r="AJC723" s="37"/>
      <c r="AJD723" s="37"/>
      <c r="AJE723" s="37"/>
      <c r="AJF723" s="37"/>
      <c r="AJG723" s="37"/>
      <c r="AJH723" s="37"/>
      <c r="AJI723" s="37"/>
      <c r="AJJ723" s="37"/>
      <c r="AJK723" s="37"/>
      <c r="AJL723" s="37"/>
      <c r="AJM723" s="37"/>
      <c r="AJN723" s="37"/>
      <c r="AJO723" s="37"/>
      <c r="AJP723" s="37"/>
      <c r="AJQ723" s="37"/>
      <c r="AJR723" s="37"/>
      <c r="AJS723" s="37"/>
      <c r="AJT723" s="37"/>
      <c r="AJU723" s="37"/>
      <c r="AJV723" s="37"/>
      <c r="AJW723" s="37"/>
      <c r="AJX723" s="37"/>
      <c r="AJY723" s="37"/>
      <c r="AJZ723" s="37"/>
      <c r="AKA723" s="37"/>
      <c r="AKB723" s="37"/>
      <c r="AKC723" s="37"/>
      <c r="AKD723" s="37"/>
      <c r="AKE723" s="37"/>
      <c r="AKF723" s="37"/>
      <c r="AKG723" s="37"/>
      <c r="AKH723" s="37"/>
      <c r="AKI723" s="37"/>
      <c r="AKJ723" s="37"/>
      <c r="AKK723" s="37"/>
      <c r="AKL723" s="37"/>
      <c r="AKM723" s="37"/>
      <c r="AKN723" s="37"/>
      <c r="AKO723" s="37"/>
      <c r="AKP723" s="37"/>
      <c r="AKQ723" s="37"/>
      <c r="AKR723" s="37"/>
      <c r="AKS723" s="37"/>
      <c r="AKT723" s="37"/>
      <c r="AKU723" s="37"/>
      <c r="AKV723" s="37"/>
      <c r="AKW723" s="37"/>
      <c r="AKX723" s="37"/>
      <c r="AKY723" s="37"/>
      <c r="AKZ723" s="37"/>
      <c r="ALA723" s="37"/>
      <c r="ALB723" s="37"/>
      <c r="ALC723" s="37"/>
      <c r="ALD723" s="37"/>
      <c r="ALE723" s="37"/>
      <c r="ALF723" s="37"/>
      <c r="ALG723" s="37"/>
      <c r="ALH723" s="37"/>
      <c r="ALI723" s="37"/>
      <c r="ALJ723" s="37"/>
      <c r="ALK723" s="37"/>
      <c r="ALL723" s="37"/>
      <c r="ALM723" s="37"/>
      <c r="ALN723" s="37"/>
      <c r="ALO723" s="37"/>
      <c r="ALP723" s="37"/>
      <c r="ALQ723" s="37"/>
      <c r="ALR723" s="37"/>
      <c r="ALS723" s="37"/>
      <c r="ALT723" s="37"/>
      <c r="ALU723" s="37"/>
      <c r="ALV723" s="37"/>
      <c r="ALW723" s="37"/>
      <c r="ALX723" s="37"/>
      <c r="ALY723" s="37"/>
      <c r="ALZ723" s="37"/>
      <c r="AMA723" s="37"/>
      <c r="AMB723" s="37"/>
      <c r="AMC723" s="37"/>
      <c r="AMD723" s="37"/>
      <c r="AME723" s="37"/>
      <c r="AMF723" s="37"/>
      <c r="AMG723" s="37"/>
      <c r="AMH723" s="37"/>
      <c r="AMI723" s="37"/>
      <c r="AMJ723" s="37"/>
      <c r="AMK723" s="37"/>
      <c r="AML723" s="37"/>
      <c r="AMM723" s="37"/>
      <c r="AMN723" s="37"/>
      <c r="AMO723" s="37"/>
      <c r="AMP723" s="37"/>
      <c r="AMQ723" s="37"/>
      <c r="AMR723" s="37"/>
      <c r="AMS723" s="37"/>
      <c r="AMT723" s="37"/>
      <c r="AMU723" s="37"/>
      <c r="AMV723" s="37"/>
      <c r="AMW723" s="37"/>
      <c r="AMX723" s="37"/>
      <c r="AMY723" s="37"/>
      <c r="AMZ723" s="37"/>
      <c r="ANA723" s="37"/>
      <c r="ANB723" s="37"/>
      <c r="ANC723" s="37"/>
      <c r="AND723" s="37"/>
      <c r="ANE723" s="37"/>
      <c r="ANF723" s="37"/>
      <c r="ANG723" s="37"/>
      <c r="ANH723" s="37"/>
      <c r="ANI723" s="37"/>
      <c r="ANJ723" s="37"/>
      <c r="ANK723" s="37"/>
      <c r="ANL723" s="37"/>
      <c r="ANM723" s="37"/>
      <c r="ANN723" s="37"/>
      <c r="ANO723" s="37"/>
      <c r="ANP723" s="37"/>
      <c r="ANQ723" s="37"/>
      <c r="ANR723" s="37"/>
      <c r="ANS723" s="37"/>
      <c r="ANT723" s="37"/>
      <c r="ANU723" s="37"/>
      <c r="ANV723" s="37"/>
      <c r="ANW723" s="37"/>
      <c r="ANX723" s="37"/>
      <c r="ANY723" s="37"/>
      <c r="ANZ723" s="37"/>
      <c r="AOA723" s="37"/>
      <c r="AOB723" s="37"/>
      <c r="AOC723" s="37"/>
      <c r="AOD723" s="37"/>
      <c r="AOE723" s="37"/>
      <c r="AOF723" s="37"/>
      <c r="AOG723" s="37"/>
      <c r="AOH723" s="37"/>
      <c r="AOI723" s="37"/>
      <c r="AOJ723" s="37"/>
      <c r="AOK723" s="37"/>
      <c r="AOL723" s="37"/>
      <c r="AOM723" s="37"/>
      <c r="AON723" s="37"/>
      <c r="AOO723" s="37"/>
      <c r="AOP723" s="37"/>
      <c r="AOQ723" s="37"/>
      <c r="AOR723" s="37"/>
      <c r="AOS723" s="37"/>
      <c r="AOT723" s="37"/>
      <c r="AOU723" s="37"/>
      <c r="AOV723" s="37"/>
      <c r="AOW723" s="37"/>
      <c r="AOX723" s="37"/>
      <c r="AOY723" s="37"/>
      <c r="AOZ723" s="37"/>
      <c r="APA723" s="37"/>
      <c r="APB723" s="37"/>
      <c r="APC723" s="37"/>
      <c r="APD723" s="37"/>
      <c r="APE723" s="37"/>
      <c r="APF723" s="37"/>
      <c r="APG723" s="37"/>
      <c r="APH723" s="37"/>
      <c r="API723" s="37"/>
      <c r="APJ723" s="37"/>
      <c r="APK723" s="37"/>
      <c r="APL723" s="37"/>
      <c r="APM723" s="37"/>
      <c r="APN723" s="37"/>
      <c r="APO723" s="37"/>
      <c r="APP723" s="37"/>
      <c r="APQ723" s="37"/>
      <c r="APR723" s="37"/>
      <c r="APS723" s="37"/>
      <c r="APT723" s="37"/>
      <c r="APU723" s="37"/>
      <c r="APV723" s="37"/>
      <c r="APW723" s="37"/>
      <c r="APX723" s="37"/>
      <c r="APY723" s="37"/>
      <c r="APZ723" s="37"/>
      <c r="AQA723" s="37"/>
      <c r="AQB723" s="37"/>
      <c r="AQC723" s="37"/>
      <c r="AQD723" s="37"/>
      <c r="AQE723" s="37"/>
      <c r="AQF723" s="37"/>
      <c r="AQG723" s="37"/>
      <c r="AQH723" s="37"/>
      <c r="AQI723" s="37"/>
      <c r="AQJ723" s="37"/>
      <c r="AQK723" s="37"/>
      <c r="AQL723" s="37"/>
      <c r="AQM723" s="37"/>
      <c r="AQN723" s="37"/>
      <c r="AQO723" s="37"/>
      <c r="AQP723" s="37"/>
      <c r="AQQ723" s="37"/>
      <c r="AQR723" s="37"/>
      <c r="AQS723" s="37"/>
      <c r="AQT723" s="37"/>
      <c r="AQU723" s="37"/>
      <c r="AQV723" s="37"/>
      <c r="AQW723" s="37"/>
      <c r="AQX723" s="37"/>
      <c r="AQY723" s="37"/>
      <c r="AQZ723" s="37"/>
      <c r="ARA723" s="37"/>
      <c r="ARB723" s="37"/>
      <c r="ARC723" s="37"/>
      <c r="ARD723" s="37"/>
      <c r="ARE723" s="37"/>
      <c r="ARF723" s="37"/>
      <c r="ARG723" s="37"/>
      <c r="ARH723" s="37"/>
      <c r="ARI723" s="37"/>
      <c r="ARJ723" s="37"/>
      <c r="ARK723" s="37"/>
      <c r="ARL723" s="37"/>
      <c r="ARM723" s="37"/>
      <c r="ARN723" s="37"/>
      <c r="ARO723" s="37"/>
      <c r="ARP723" s="37"/>
      <c r="ARQ723" s="37"/>
      <c r="ARR723" s="37"/>
      <c r="ARS723" s="37"/>
      <c r="ART723" s="37"/>
      <c r="ARU723" s="37"/>
      <c r="ARV723" s="37"/>
      <c r="ARW723" s="37"/>
      <c r="ARX723" s="37"/>
      <c r="ARY723" s="37"/>
      <c r="ARZ723" s="37"/>
      <c r="ASA723" s="37"/>
      <c r="ASB723" s="37"/>
      <c r="ASC723" s="37"/>
      <c r="ASD723" s="37"/>
      <c r="ASE723" s="37"/>
      <c r="ASF723" s="37"/>
      <c r="ASG723" s="37"/>
      <c r="ASH723" s="37"/>
      <c r="ASI723" s="37"/>
      <c r="ASJ723" s="37"/>
      <c r="ASK723" s="37"/>
      <c r="ASL723" s="37"/>
      <c r="ASM723" s="37"/>
      <c r="ASN723" s="37"/>
      <c r="ASO723" s="37"/>
      <c r="ASP723" s="37"/>
      <c r="ASQ723" s="37"/>
      <c r="ASR723" s="37"/>
      <c r="ASS723" s="37"/>
      <c r="AST723" s="37"/>
      <c r="ASU723" s="37"/>
      <c r="ASV723" s="37"/>
      <c r="ASW723" s="37"/>
      <c r="ASX723" s="37"/>
      <c r="ASY723" s="37"/>
      <c r="ASZ723" s="37"/>
      <c r="ATA723" s="37"/>
      <c r="ATB723" s="37"/>
      <c r="ATC723" s="37"/>
      <c r="ATD723" s="37"/>
      <c r="ATE723" s="37"/>
      <c r="ATF723" s="37"/>
      <c r="ATG723" s="37"/>
      <c r="ATH723" s="37"/>
      <c r="ATI723" s="37"/>
      <c r="ATJ723" s="37"/>
      <c r="ATK723" s="37"/>
      <c r="ATL723" s="37"/>
      <c r="ATM723" s="37"/>
      <c r="ATN723" s="37"/>
      <c r="ATO723" s="37"/>
      <c r="ATP723" s="37"/>
      <c r="ATQ723" s="37"/>
      <c r="ATR723" s="37"/>
      <c r="ATS723" s="37"/>
      <c r="ATT723" s="37"/>
      <c r="ATU723" s="37"/>
      <c r="ATV723" s="37"/>
      <c r="ATW723" s="37"/>
      <c r="ATX723" s="37"/>
      <c r="ATY723" s="37"/>
      <c r="ATZ723" s="37"/>
      <c r="AUA723" s="37"/>
      <c r="AUB723" s="37"/>
      <c r="AUC723" s="37"/>
      <c r="AUD723" s="37"/>
      <c r="AUE723" s="37"/>
      <c r="AUF723" s="37"/>
      <c r="AUG723" s="37"/>
      <c r="AUH723" s="37"/>
      <c r="AUI723" s="37"/>
      <c r="AUJ723" s="37"/>
      <c r="AUK723" s="37"/>
      <c r="AUL723" s="37"/>
      <c r="AUM723" s="37"/>
      <c r="AUN723" s="37"/>
      <c r="AUO723" s="37"/>
      <c r="AUP723" s="37"/>
      <c r="AUQ723" s="37"/>
      <c r="AUR723" s="37"/>
      <c r="AUS723" s="37"/>
      <c r="AUT723" s="37"/>
      <c r="AUU723" s="37"/>
      <c r="AUV723" s="37"/>
      <c r="AUW723" s="37"/>
      <c r="AUX723" s="37"/>
      <c r="AUY723" s="37"/>
      <c r="AUZ723" s="37"/>
      <c r="AVA723" s="37"/>
      <c r="AVB723" s="37"/>
      <c r="AVC723" s="37"/>
      <c r="AVD723" s="37"/>
      <c r="AVE723" s="37"/>
      <c r="AVF723" s="37"/>
      <c r="AVG723" s="37"/>
      <c r="AVH723" s="37"/>
      <c r="AVI723" s="37"/>
      <c r="AVJ723" s="37"/>
      <c r="AVK723" s="37"/>
      <c r="AVL723" s="37"/>
      <c r="AVM723" s="37"/>
      <c r="AVN723" s="37"/>
      <c r="AVO723" s="37"/>
      <c r="AVP723" s="37"/>
      <c r="AVQ723" s="37"/>
      <c r="AVR723" s="37"/>
      <c r="AVS723" s="37"/>
      <c r="AVT723" s="37"/>
      <c r="AVU723" s="37"/>
      <c r="AVV723" s="37"/>
      <c r="AVW723" s="37"/>
      <c r="AVX723" s="37"/>
      <c r="AVY723" s="37"/>
      <c r="AVZ723" s="37"/>
      <c r="AWA723" s="37"/>
      <c r="AWB723" s="37"/>
      <c r="AWC723" s="37"/>
      <c r="AWD723" s="37"/>
      <c r="AWE723" s="37"/>
      <c r="AWF723" s="37"/>
      <c r="AWG723" s="37"/>
      <c r="AWH723" s="37"/>
      <c r="AWI723" s="37"/>
      <c r="AWJ723" s="37"/>
      <c r="AWK723" s="37"/>
      <c r="AWL723" s="37"/>
      <c r="AWM723" s="37"/>
      <c r="AWN723" s="37"/>
      <c r="AWO723" s="37"/>
      <c r="AWP723" s="37"/>
      <c r="AWQ723" s="37"/>
      <c r="AWR723" s="37"/>
      <c r="AWS723" s="37"/>
      <c r="AWT723" s="37"/>
      <c r="AWU723" s="37"/>
      <c r="AWV723" s="37"/>
      <c r="AWW723" s="37"/>
      <c r="AWX723" s="37"/>
      <c r="AWY723" s="37"/>
      <c r="AWZ723" s="37"/>
      <c r="AXA723" s="37"/>
      <c r="AXB723" s="37"/>
      <c r="AXC723" s="37"/>
      <c r="AXD723" s="37"/>
      <c r="AXE723" s="37"/>
      <c r="AXF723" s="37"/>
      <c r="AXG723" s="37"/>
      <c r="AXH723" s="37"/>
      <c r="AXI723" s="37"/>
      <c r="AXJ723" s="37"/>
      <c r="AXK723" s="37"/>
      <c r="AXL723" s="37"/>
      <c r="AXM723" s="37"/>
      <c r="AXN723" s="37"/>
      <c r="AXO723" s="37"/>
      <c r="AXP723" s="37"/>
      <c r="AXQ723" s="37"/>
      <c r="AXR723" s="37"/>
      <c r="AXS723" s="37"/>
      <c r="AXT723" s="37"/>
      <c r="AXU723" s="37"/>
      <c r="AXV723" s="37"/>
      <c r="AXW723" s="37"/>
      <c r="AXX723" s="37"/>
      <c r="AXY723" s="37"/>
      <c r="AXZ723" s="37"/>
      <c r="AYA723" s="37"/>
      <c r="AYB723" s="37"/>
      <c r="AYC723" s="37"/>
      <c r="AYD723" s="37"/>
      <c r="AYE723" s="37"/>
      <c r="AYF723" s="37"/>
      <c r="AYG723" s="37"/>
      <c r="AYH723" s="37"/>
      <c r="AYI723" s="37"/>
      <c r="AYJ723" s="37"/>
      <c r="AYK723" s="37"/>
      <c r="AYL723" s="37"/>
      <c r="AYM723" s="37"/>
      <c r="AYN723" s="37"/>
      <c r="AYO723" s="37"/>
      <c r="AYP723" s="37"/>
      <c r="AYQ723" s="37"/>
      <c r="AYR723" s="37"/>
      <c r="AYS723" s="37"/>
      <c r="AYT723" s="37"/>
      <c r="AYU723" s="37"/>
      <c r="AYV723" s="37"/>
      <c r="AYW723" s="37"/>
      <c r="AYX723" s="37"/>
      <c r="AYY723" s="37"/>
      <c r="AYZ723" s="37"/>
      <c r="AZA723" s="37"/>
      <c r="AZB723" s="37"/>
      <c r="AZC723" s="37"/>
      <c r="AZD723" s="37"/>
      <c r="AZE723" s="37"/>
      <c r="AZF723" s="37"/>
      <c r="AZG723" s="37"/>
      <c r="AZH723" s="37"/>
      <c r="AZI723" s="37"/>
      <c r="AZJ723" s="37"/>
      <c r="AZK723" s="37"/>
      <c r="AZL723" s="37"/>
      <c r="AZM723" s="37"/>
      <c r="AZN723" s="37"/>
      <c r="AZO723" s="37"/>
      <c r="AZP723" s="37"/>
      <c r="AZQ723" s="37"/>
      <c r="AZR723" s="37"/>
      <c r="AZS723" s="37"/>
      <c r="AZT723" s="37"/>
      <c r="AZU723" s="37"/>
      <c r="AZV723" s="37"/>
      <c r="AZW723" s="37"/>
      <c r="AZX723" s="37"/>
      <c r="AZY723" s="37"/>
      <c r="AZZ723" s="37"/>
      <c r="BAA723" s="37"/>
      <c r="BAB723" s="37"/>
      <c r="BAC723" s="37"/>
      <c r="BAD723" s="37"/>
      <c r="BAE723" s="37"/>
      <c r="BAF723" s="37"/>
      <c r="BAG723" s="37"/>
      <c r="BAH723" s="37"/>
      <c r="BAI723" s="37"/>
      <c r="BAJ723" s="37"/>
      <c r="BAK723" s="37"/>
      <c r="BAL723" s="37"/>
      <c r="BAM723" s="37"/>
      <c r="BAN723" s="37"/>
      <c r="BAO723" s="37"/>
      <c r="BAP723" s="37"/>
      <c r="BAQ723" s="37"/>
      <c r="BAR723" s="37"/>
      <c r="BAS723" s="37"/>
      <c r="BAT723" s="37"/>
      <c r="BAU723" s="37"/>
      <c r="BAV723" s="37"/>
      <c r="BAW723" s="37"/>
      <c r="BAX723" s="37"/>
      <c r="BAY723" s="37"/>
      <c r="BAZ723" s="37"/>
      <c r="BBA723" s="37"/>
      <c r="BBB723" s="37"/>
      <c r="BBC723" s="37"/>
      <c r="BBD723" s="37"/>
      <c r="BBE723" s="37"/>
      <c r="BBF723" s="37"/>
      <c r="BBG723" s="37"/>
      <c r="BBH723" s="37"/>
      <c r="BBI723" s="37"/>
      <c r="BBJ723" s="37"/>
      <c r="BBK723" s="37"/>
      <c r="BBL723" s="37"/>
      <c r="BBM723" s="37"/>
      <c r="BBN723" s="37"/>
      <c r="BBO723" s="37"/>
      <c r="BBP723" s="37"/>
      <c r="BBQ723" s="37"/>
      <c r="BBR723" s="37"/>
      <c r="BBS723" s="37"/>
      <c r="BBT723" s="37"/>
      <c r="BBU723" s="37"/>
      <c r="BBV723" s="37"/>
      <c r="BBW723" s="37"/>
      <c r="BBX723" s="37"/>
      <c r="BBY723" s="37"/>
      <c r="BBZ723" s="37"/>
      <c r="BCA723" s="37"/>
      <c r="BCB723" s="37"/>
      <c r="BCC723" s="37"/>
      <c r="BCD723" s="37"/>
      <c r="BCE723" s="37"/>
      <c r="BCF723" s="37"/>
      <c r="BCG723" s="37"/>
      <c r="BCH723" s="37"/>
      <c r="BCI723" s="37"/>
      <c r="BCJ723" s="37"/>
      <c r="BCK723" s="37"/>
      <c r="BCL723" s="37"/>
      <c r="BCM723" s="37"/>
      <c r="BCN723" s="37"/>
      <c r="BCO723" s="37"/>
      <c r="BCP723" s="37"/>
      <c r="BCQ723" s="37"/>
      <c r="BCR723" s="37"/>
      <c r="BCS723" s="37"/>
      <c r="BCT723" s="37"/>
      <c r="BCU723" s="37"/>
      <c r="BCV723" s="37"/>
      <c r="BCW723" s="37"/>
      <c r="BCX723" s="37"/>
      <c r="BCY723" s="37"/>
      <c r="BCZ723" s="37"/>
      <c r="BDA723" s="37"/>
      <c r="BDB723" s="37"/>
      <c r="BDC723" s="37"/>
      <c r="BDD723" s="37"/>
      <c r="BDE723" s="37"/>
      <c r="BDF723" s="37"/>
      <c r="BDG723" s="37"/>
      <c r="BDH723" s="37"/>
      <c r="BDI723" s="37"/>
      <c r="BDJ723" s="37"/>
      <c r="BDK723" s="37"/>
      <c r="BDL723" s="37"/>
      <c r="BDM723" s="37"/>
      <c r="BDN723" s="37"/>
      <c r="BDO723" s="37"/>
      <c r="BDP723" s="37"/>
      <c r="BDQ723" s="37"/>
      <c r="BDR723" s="37"/>
      <c r="BDS723" s="37"/>
      <c r="BDT723" s="37"/>
      <c r="BDU723" s="37"/>
      <c r="BDV723" s="37"/>
      <c r="BDW723" s="37"/>
      <c r="BDX723" s="37"/>
      <c r="BDY723" s="37"/>
      <c r="BDZ723" s="37"/>
      <c r="BEA723" s="37"/>
      <c r="BEB723" s="37"/>
      <c r="BEC723" s="37"/>
      <c r="BED723" s="37"/>
      <c r="BEE723" s="37"/>
      <c r="BEF723" s="37"/>
      <c r="BEG723" s="37"/>
      <c r="BEH723" s="37"/>
      <c r="BEI723" s="37"/>
      <c r="BEJ723" s="37"/>
      <c r="BEK723" s="37"/>
      <c r="BEL723" s="37"/>
      <c r="BEM723" s="37"/>
      <c r="BEN723" s="37"/>
      <c r="BEO723" s="37"/>
      <c r="BEP723" s="37"/>
      <c r="BEQ723" s="37"/>
      <c r="BER723" s="37"/>
      <c r="BES723" s="37"/>
      <c r="BET723" s="37"/>
      <c r="BEU723" s="37"/>
      <c r="BEV723" s="37"/>
      <c r="BEW723" s="37"/>
      <c r="BEX723" s="37"/>
      <c r="BEY723" s="37"/>
      <c r="BEZ723" s="37"/>
      <c r="BFA723" s="37"/>
      <c r="BFB723" s="37"/>
      <c r="BFC723" s="37"/>
      <c r="BFD723" s="37"/>
      <c r="BFE723" s="37"/>
      <c r="BFF723" s="37"/>
      <c r="BFG723" s="37"/>
      <c r="BFH723" s="37"/>
      <c r="BFI723" s="37"/>
      <c r="BFJ723" s="37"/>
      <c r="BFK723" s="37"/>
      <c r="BFL723" s="37"/>
      <c r="BFM723" s="37"/>
      <c r="BFN723" s="37"/>
      <c r="BFO723" s="37"/>
      <c r="BFP723" s="37"/>
      <c r="BFQ723" s="37"/>
      <c r="BFR723" s="37"/>
      <c r="BFS723" s="37"/>
      <c r="BFT723" s="37"/>
      <c r="BFU723" s="37"/>
      <c r="BFV723" s="37"/>
      <c r="BFW723" s="37"/>
      <c r="BFX723" s="37"/>
      <c r="BFY723" s="37"/>
      <c r="BFZ723" s="37"/>
      <c r="BGA723" s="37"/>
      <c r="BGB723" s="37"/>
      <c r="BGC723" s="37"/>
      <c r="BGD723" s="37"/>
      <c r="BGE723" s="37"/>
      <c r="BGF723" s="37"/>
      <c r="BGG723" s="37"/>
      <c r="BGH723" s="37"/>
      <c r="BGI723" s="37"/>
      <c r="BGJ723" s="37"/>
      <c r="BGK723" s="37"/>
      <c r="BGL723" s="37"/>
      <c r="BGM723" s="37"/>
      <c r="BGN723" s="37"/>
      <c r="BGO723" s="37"/>
      <c r="BGP723" s="37"/>
      <c r="BGQ723" s="37"/>
      <c r="BGR723" s="37"/>
      <c r="BGS723" s="37"/>
      <c r="BGT723" s="37"/>
      <c r="BGU723" s="37"/>
      <c r="BGV723" s="37"/>
      <c r="BGW723" s="37"/>
      <c r="BGX723" s="37"/>
      <c r="BGY723" s="37"/>
      <c r="BGZ723" s="37"/>
      <c r="BHA723" s="37"/>
      <c r="BHB723" s="37"/>
      <c r="BHC723" s="37"/>
      <c r="BHD723" s="37"/>
      <c r="BHE723" s="37"/>
      <c r="BHF723" s="37"/>
      <c r="BHG723" s="37"/>
      <c r="BHH723" s="37"/>
      <c r="BHI723" s="37"/>
      <c r="BHJ723" s="37"/>
      <c r="BHK723" s="37"/>
      <c r="BHL723" s="37"/>
      <c r="BHM723" s="37"/>
      <c r="BHN723" s="37"/>
      <c r="BHO723" s="37"/>
      <c r="BHP723" s="37"/>
      <c r="BHQ723" s="37"/>
      <c r="BHR723" s="37"/>
      <c r="BHS723" s="37"/>
      <c r="BHT723" s="37"/>
      <c r="BHU723" s="37"/>
      <c r="BHV723" s="37"/>
      <c r="BHW723" s="37"/>
      <c r="BHX723" s="37"/>
      <c r="BHY723" s="37"/>
      <c r="BHZ723" s="37"/>
      <c r="BIA723" s="37"/>
      <c r="BIB723" s="37"/>
      <c r="BIC723" s="37"/>
      <c r="BID723" s="37"/>
      <c r="BIE723" s="37"/>
      <c r="BIF723" s="37"/>
      <c r="BIG723" s="37"/>
      <c r="BIH723" s="37"/>
      <c r="BII723" s="37"/>
      <c r="BIJ723" s="37"/>
      <c r="BIK723" s="37"/>
      <c r="BIL723" s="37"/>
      <c r="BIM723" s="37"/>
      <c r="BIN723" s="37"/>
      <c r="BIO723" s="37"/>
      <c r="BIP723" s="37"/>
      <c r="BIQ723" s="37"/>
      <c r="BIR723" s="37"/>
      <c r="BIS723" s="37"/>
      <c r="BIT723" s="37"/>
      <c r="BIU723" s="37"/>
      <c r="BIV723" s="37"/>
      <c r="BIW723" s="37"/>
      <c r="BIX723" s="37"/>
      <c r="BIY723" s="37"/>
      <c r="BIZ723" s="37"/>
      <c r="BJA723" s="37"/>
      <c r="BJB723" s="37"/>
      <c r="BJC723" s="37"/>
      <c r="BJD723" s="37"/>
      <c r="BJE723" s="37"/>
      <c r="BJF723" s="37"/>
      <c r="BJG723" s="37"/>
      <c r="BJH723" s="37"/>
      <c r="BJI723" s="37"/>
      <c r="BJJ723" s="37"/>
      <c r="BJK723" s="37"/>
      <c r="BJL723" s="37"/>
      <c r="BJM723" s="37"/>
      <c r="BJN723" s="37"/>
      <c r="BJO723" s="37"/>
      <c r="BJP723" s="37"/>
      <c r="BJQ723" s="37"/>
      <c r="BJR723" s="37"/>
      <c r="BJS723" s="37"/>
      <c r="BJT723" s="37"/>
      <c r="BJU723" s="37"/>
      <c r="BJV723" s="37"/>
      <c r="BJW723" s="37"/>
      <c r="BJX723" s="37"/>
      <c r="BJY723" s="37"/>
      <c r="BJZ723" s="37"/>
      <c r="BKA723" s="37"/>
      <c r="BKB723" s="37"/>
      <c r="BKC723" s="37"/>
      <c r="BKD723" s="37"/>
      <c r="BKE723" s="37"/>
      <c r="BKF723" s="37"/>
      <c r="BKG723" s="37"/>
      <c r="BKH723" s="37"/>
      <c r="BKI723" s="37"/>
      <c r="BKJ723" s="37"/>
      <c r="BKK723" s="37"/>
      <c r="BKL723" s="37"/>
      <c r="BKM723" s="37"/>
      <c r="BKN723" s="37"/>
      <c r="BKO723" s="37"/>
      <c r="BKP723" s="37"/>
      <c r="BKQ723" s="37"/>
      <c r="BKR723" s="37"/>
      <c r="BKS723" s="37"/>
      <c r="BKT723" s="37"/>
      <c r="BKU723" s="37"/>
      <c r="BKV723" s="37"/>
      <c r="BKW723" s="37"/>
      <c r="BKX723" s="37"/>
      <c r="BKY723" s="37"/>
      <c r="BKZ723" s="37"/>
      <c r="BLA723" s="37"/>
      <c r="BLB723" s="37"/>
      <c r="BLC723" s="37"/>
      <c r="BLD723" s="37"/>
      <c r="BLE723" s="37"/>
      <c r="BLF723" s="37"/>
      <c r="BLG723" s="37"/>
      <c r="BLH723" s="37"/>
      <c r="BLI723" s="37"/>
      <c r="BLJ723" s="37"/>
      <c r="BLK723" s="37"/>
      <c r="BLL723" s="37"/>
      <c r="BLM723" s="37"/>
      <c r="BLN723" s="37"/>
      <c r="BLO723" s="37"/>
      <c r="BLP723" s="37"/>
      <c r="BLQ723" s="37"/>
      <c r="BLR723" s="37"/>
      <c r="BLS723" s="37"/>
      <c r="BLT723" s="37"/>
      <c r="BLU723" s="37"/>
      <c r="BLV723" s="37"/>
      <c r="BLW723" s="37"/>
      <c r="BLX723" s="37"/>
      <c r="BLY723" s="37"/>
      <c r="BLZ723" s="37"/>
      <c r="BMA723" s="37"/>
      <c r="BMB723" s="37"/>
      <c r="BMC723" s="37"/>
      <c r="BMD723" s="37"/>
      <c r="BME723" s="37"/>
      <c r="BMF723" s="37"/>
      <c r="BMG723" s="37"/>
      <c r="BMH723" s="37"/>
      <c r="BMI723" s="37"/>
      <c r="BMJ723" s="37"/>
      <c r="BMK723" s="37"/>
      <c r="BML723" s="37"/>
      <c r="BMM723" s="37"/>
      <c r="BMN723" s="37"/>
      <c r="BMO723" s="37"/>
      <c r="BMP723" s="37"/>
      <c r="BMQ723" s="37"/>
      <c r="BMR723" s="37"/>
      <c r="BMS723" s="37"/>
      <c r="BMT723" s="37"/>
      <c r="BMU723" s="37"/>
      <c r="BMV723" s="37"/>
      <c r="BMW723" s="37"/>
      <c r="BMX723" s="37"/>
      <c r="BMY723" s="37"/>
      <c r="BMZ723" s="37"/>
      <c r="BNA723" s="37"/>
      <c r="BNB723" s="37"/>
      <c r="BNC723" s="37"/>
      <c r="BND723" s="37"/>
      <c r="BNE723" s="37"/>
      <c r="BNF723" s="37"/>
      <c r="BNG723" s="37"/>
      <c r="BNH723" s="37"/>
      <c r="BNI723" s="37"/>
      <c r="BNJ723" s="37"/>
      <c r="BNK723" s="37"/>
      <c r="BNL723" s="37"/>
      <c r="BNM723" s="37"/>
      <c r="BNN723" s="37"/>
      <c r="BNO723" s="37"/>
      <c r="BNP723" s="37"/>
      <c r="BNQ723" s="37"/>
      <c r="BNR723" s="37"/>
      <c r="BNS723" s="37"/>
      <c r="BNT723" s="37"/>
      <c r="BNU723" s="37"/>
      <c r="BNV723" s="37"/>
      <c r="BNW723" s="37"/>
      <c r="BNX723" s="37"/>
      <c r="BNY723" s="37"/>
      <c r="BNZ723" s="37"/>
      <c r="BOA723" s="37"/>
      <c r="BOB723" s="37"/>
      <c r="BOC723" s="37"/>
      <c r="BOD723" s="37"/>
      <c r="BOE723" s="37"/>
      <c r="BOF723" s="37"/>
      <c r="BOG723" s="37"/>
      <c r="BOH723" s="37"/>
      <c r="BOI723" s="37"/>
      <c r="BOJ723" s="37"/>
      <c r="BOK723" s="37"/>
      <c r="BOL723" s="37"/>
      <c r="BOM723" s="37"/>
      <c r="BON723" s="37"/>
      <c r="BOO723" s="37"/>
      <c r="BOP723" s="37"/>
      <c r="BOQ723" s="37"/>
      <c r="BOR723" s="37"/>
      <c r="BOS723" s="37"/>
      <c r="BOT723" s="37"/>
      <c r="BOU723" s="37"/>
      <c r="BOV723" s="37"/>
      <c r="BOW723" s="37"/>
      <c r="BOX723" s="37"/>
      <c r="BOY723" s="37"/>
      <c r="BOZ723" s="37"/>
      <c r="BPA723" s="37"/>
      <c r="BPB723" s="37"/>
      <c r="BPC723" s="37"/>
      <c r="BPD723" s="37"/>
      <c r="BPE723" s="37"/>
      <c r="BPF723" s="37"/>
      <c r="BPG723" s="37"/>
      <c r="BPH723" s="37"/>
      <c r="BPI723" s="37"/>
      <c r="BPJ723" s="37"/>
      <c r="BPK723" s="37"/>
      <c r="BPL723" s="37"/>
      <c r="BPM723" s="37"/>
      <c r="BPN723" s="37"/>
      <c r="BPO723" s="37"/>
      <c r="BPP723" s="37"/>
      <c r="BPQ723" s="37"/>
      <c r="BPR723" s="37"/>
      <c r="BPS723" s="37"/>
      <c r="BPT723" s="37"/>
      <c r="BPU723" s="37"/>
      <c r="BPV723" s="37"/>
      <c r="BPW723" s="37"/>
      <c r="BPX723" s="37"/>
      <c r="BPY723" s="37"/>
      <c r="BPZ723" s="37"/>
      <c r="BQA723" s="37"/>
      <c r="BQB723" s="37"/>
      <c r="BQC723" s="37"/>
      <c r="BQD723" s="37"/>
      <c r="BQE723" s="37"/>
      <c r="BQF723" s="37"/>
      <c r="BQG723" s="37"/>
      <c r="BQH723" s="37"/>
      <c r="BQI723" s="37"/>
      <c r="BQJ723" s="37"/>
      <c r="BQK723" s="37"/>
      <c r="BQL723" s="37"/>
      <c r="BQM723" s="37"/>
      <c r="BQN723" s="37"/>
      <c r="BQO723" s="37"/>
      <c r="BQP723" s="37"/>
      <c r="BQQ723" s="37"/>
      <c r="BQR723" s="37"/>
      <c r="BQS723" s="37"/>
      <c r="BQT723" s="37"/>
      <c r="BQU723" s="37"/>
      <c r="BQV723" s="37"/>
      <c r="BQW723" s="37"/>
      <c r="BQX723" s="37"/>
      <c r="BQY723" s="37"/>
      <c r="BQZ723" s="37"/>
      <c r="BRA723" s="37"/>
      <c r="BRB723" s="37"/>
      <c r="BRC723" s="37"/>
      <c r="BRD723" s="37"/>
      <c r="BRE723" s="37"/>
      <c r="BRF723" s="37"/>
      <c r="BRG723" s="37"/>
      <c r="BRH723" s="37"/>
      <c r="BRI723" s="37"/>
      <c r="BRJ723" s="37"/>
      <c r="BRK723" s="37"/>
      <c r="BRL723" s="37"/>
      <c r="BRM723" s="37"/>
      <c r="BRN723" s="37"/>
      <c r="BRO723" s="37"/>
      <c r="BRP723" s="37"/>
      <c r="BRQ723" s="37"/>
      <c r="BRR723" s="37"/>
      <c r="BRS723" s="37"/>
      <c r="BRT723" s="37"/>
      <c r="BRU723" s="37"/>
      <c r="BRV723" s="37"/>
      <c r="BRW723" s="37"/>
      <c r="BRX723" s="37"/>
      <c r="BRY723" s="37"/>
      <c r="BRZ723" s="37"/>
      <c r="BSA723" s="37"/>
      <c r="BSB723" s="37"/>
      <c r="BSC723" s="37"/>
      <c r="BSD723" s="37"/>
      <c r="BSE723" s="37"/>
      <c r="BSF723" s="37"/>
      <c r="BSG723" s="37"/>
      <c r="BSH723" s="37"/>
      <c r="BSI723" s="37"/>
      <c r="BSJ723" s="37"/>
      <c r="BSK723" s="37"/>
      <c r="BSL723" s="37"/>
      <c r="BSM723" s="37"/>
      <c r="BSN723" s="37"/>
      <c r="BSO723" s="37"/>
      <c r="BSP723" s="37"/>
      <c r="BSQ723" s="37"/>
      <c r="BSR723" s="37"/>
      <c r="BSS723" s="37"/>
      <c r="BST723" s="37"/>
      <c r="BSU723" s="37"/>
      <c r="BSV723" s="37"/>
      <c r="BSW723" s="37"/>
      <c r="BSX723" s="37"/>
      <c r="BSY723" s="37"/>
      <c r="BSZ723" s="37"/>
      <c r="BTA723" s="37"/>
      <c r="BTB723" s="37"/>
      <c r="BTC723" s="37"/>
      <c r="BTD723" s="37"/>
      <c r="BTE723" s="37"/>
      <c r="BTF723" s="37"/>
      <c r="BTG723" s="37"/>
      <c r="BTH723" s="37"/>
      <c r="BTI723" s="37"/>
      <c r="BTJ723" s="37"/>
      <c r="BTK723" s="37"/>
      <c r="BTL723" s="37"/>
      <c r="BTM723" s="37"/>
      <c r="BTN723" s="37"/>
      <c r="BTO723" s="37"/>
      <c r="BTP723" s="37"/>
      <c r="BTQ723" s="37"/>
      <c r="BTR723" s="37"/>
      <c r="BTS723" s="37"/>
      <c r="BTT723" s="37"/>
      <c r="BTU723" s="37"/>
      <c r="BTV723" s="37"/>
      <c r="BTW723" s="37"/>
      <c r="BTX723" s="37"/>
      <c r="BTY723" s="37"/>
      <c r="BTZ723" s="37"/>
      <c r="BUA723" s="37"/>
      <c r="BUB723" s="37"/>
      <c r="BUC723" s="37"/>
      <c r="BUD723" s="37"/>
      <c r="BUE723" s="37"/>
      <c r="BUF723" s="37"/>
      <c r="BUG723" s="37"/>
      <c r="BUH723" s="37"/>
      <c r="BUI723" s="37"/>
      <c r="BUJ723" s="37"/>
      <c r="BUK723" s="37"/>
      <c r="BUL723" s="37"/>
      <c r="BUM723" s="37"/>
      <c r="BUN723" s="37"/>
      <c r="BUO723" s="37"/>
      <c r="BUP723" s="37"/>
      <c r="BUQ723" s="37"/>
      <c r="BUR723" s="37"/>
      <c r="BUS723" s="37"/>
      <c r="BUT723" s="37"/>
      <c r="BUU723" s="37"/>
      <c r="BUV723" s="37"/>
      <c r="BUW723" s="37"/>
      <c r="BUX723" s="37"/>
      <c r="BUY723" s="37"/>
      <c r="BUZ723" s="37"/>
      <c r="BVA723" s="37"/>
      <c r="BVB723" s="37"/>
      <c r="BVC723" s="37"/>
      <c r="BVD723" s="37"/>
      <c r="BVE723" s="37"/>
      <c r="BVF723" s="37"/>
      <c r="BVG723" s="37"/>
      <c r="BVH723" s="37"/>
      <c r="BVI723" s="37"/>
      <c r="BVJ723" s="37"/>
      <c r="BVK723" s="37"/>
      <c r="BVL723" s="37"/>
      <c r="BVM723" s="37"/>
      <c r="BVN723" s="37"/>
      <c r="BVO723" s="37"/>
      <c r="BVP723" s="37"/>
      <c r="BVQ723" s="37"/>
      <c r="BVR723" s="37"/>
      <c r="BVS723" s="37"/>
      <c r="BVT723" s="37"/>
      <c r="BVU723" s="37"/>
      <c r="BVV723" s="37"/>
      <c r="BVW723" s="37"/>
      <c r="BVX723" s="37"/>
      <c r="BVY723" s="37"/>
      <c r="BVZ723" s="37"/>
      <c r="BWA723" s="37"/>
      <c r="BWB723" s="37"/>
      <c r="BWC723" s="37"/>
      <c r="BWD723" s="37"/>
      <c r="BWE723" s="37"/>
      <c r="BWF723" s="37"/>
      <c r="BWG723" s="37"/>
      <c r="BWH723" s="37"/>
      <c r="BWI723" s="37"/>
      <c r="BWJ723" s="37"/>
      <c r="BWK723" s="37"/>
      <c r="BWL723" s="37"/>
      <c r="BWM723" s="37"/>
      <c r="BWN723" s="37"/>
      <c r="BWO723" s="37"/>
      <c r="BWP723" s="37"/>
      <c r="BWQ723" s="37"/>
      <c r="BWR723" s="37"/>
      <c r="BWS723" s="37"/>
      <c r="BWT723" s="37"/>
      <c r="BWU723" s="37"/>
      <c r="BWV723" s="37"/>
      <c r="BWW723" s="37"/>
      <c r="BWX723" s="37"/>
      <c r="BWY723" s="37"/>
      <c r="BWZ723" s="37"/>
      <c r="BXA723" s="37"/>
      <c r="BXB723" s="37"/>
      <c r="BXC723" s="37"/>
      <c r="BXD723" s="37"/>
      <c r="BXE723" s="37"/>
      <c r="BXF723" s="37"/>
      <c r="BXG723" s="37"/>
      <c r="BXH723" s="37"/>
      <c r="BXI723" s="37"/>
      <c r="BXJ723" s="37"/>
      <c r="BXK723" s="37"/>
      <c r="BXL723" s="37"/>
      <c r="BXM723" s="37"/>
      <c r="BXN723" s="37"/>
      <c r="BXO723" s="37"/>
      <c r="BXP723" s="37"/>
      <c r="BXQ723" s="37"/>
      <c r="BXR723" s="37"/>
      <c r="BXS723" s="37"/>
      <c r="BXT723" s="37"/>
      <c r="BXU723" s="37"/>
      <c r="BXV723" s="37"/>
      <c r="BXW723" s="37"/>
      <c r="BXX723" s="37"/>
      <c r="BXY723" s="37"/>
      <c r="BXZ723" s="37"/>
      <c r="BYA723" s="37"/>
      <c r="BYB723" s="37"/>
      <c r="BYC723" s="37"/>
      <c r="BYD723" s="37"/>
      <c r="BYE723" s="37"/>
      <c r="BYF723" s="37"/>
      <c r="BYG723" s="37"/>
      <c r="BYH723" s="37"/>
      <c r="BYI723" s="37"/>
      <c r="BYJ723" s="37"/>
      <c r="BYK723" s="37"/>
      <c r="BYL723" s="37"/>
      <c r="BYM723" s="37"/>
      <c r="BYN723" s="37"/>
      <c r="BYO723" s="37"/>
      <c r="BYP723" s="37"/>
      <c r="BYQ723" s="37"/>
      <c r="BYR723" s="37"/>
      <c r="BYS723" s="37"/>
      <c r="BYT723" s="37"/>
      <c r="BYU723" s="37"/>
      <c r="BYV723" s="37"/>
      <c r="BYW723" s="37"/>
      <c r="BYX723" s="37"/>
      <c r="BYY723" s="37"/>
      <c r="BYZ723" s="37"/>
      <c r="BZA723" s="37"/>
      <c r="BZB723" s="37"/>
      <c r="BZC723" s="37"/>
      <c r="BZD723" s="37"/>
      <c r="BZE723" s="37"/>
      <c r="BZF723" s="37"/>
      <c r="BZG723" s="37"/>
      <c r="BZH723" s="37"/>
      <c r="BZI723" s="37"/>
      <c r="BZJ723" s="37"/>
      <c r="BZK723" s="37"/>
      <c r="BZL723" s="37"/>
      <c r="BZM723" s="37"/>
      <c r="BZN723" s="37"/>
      <c r="BZO723" s="37"/>
      <c r="BZP723" s="37"/>
      <c r="BZQ723" s="37"/>
      <c r="BZR723" s="37"/>
      <c r="BZS723" s="37"/>
      <c r="BZT723" s="37"/>
      <c r="BZU723" s="37"/>
      <c r="BZV723" s="37"/>
      <c r="BZW723" s="37"/>
      <c r="BZX723" s="37"/>
      <c r="BZY723" s="37"/>
      <c r="BZZ723" s="37"/>
      <c r="CAA723" s="37"/>
      <c r="CAB723" s="37"/>
      <c r="CAC723" s="37"/>
      <c r="CAD723" s="37"/>
      <c r="CAE723" s="37"/>
      <c r="CAF723" s="37"/>
      <c r="CAG723" s="37"/>
      <c r="CAH723" s="37"/>
      <c r="CAI723" s="37"/>
      <c r="CAJ723" s="37"/>
      <c r="CAK723" s="37"/>
      <c r="CAL723" s="37"/>
      <c r="CAM723" s="37"/>
      <c r="CAN723" s="37"/>
      <c r="CAO723" s="37"/>
      <c r="CAP723" s="37"/>
      <c r="CAQ723" s="37"/>
      <c r="CAR723" s="37"/>
      <c r="CAS723" s="37"/>
      <c r="CAT723" s="37"/>
      <c r="CAU723" s="37"/>
      <c r="CAV723" s="37"/>
      <c r="CAW723" s="37"/>
      <c r="CAX723" s="37"/>
      <c r="CAY723" s="37"/>
      <c r="CAZ723" s="37"/>
      <c r="CBA723" s="37"/>
      <c r="CBB723" s="37"/>
      <c r="CBC723" s="37"/>
      <c r="CBD723" s="37"/>
      <c r="CBE723" s="37"/>
      <c r="CBF723" s="37"/>
      <c r="CBG723" s="37"/>
      <c r="CBH723" s="37"/>
      <c r="CBI723" s="37"/>
      <c r="CBJ723" s="37"/>
      <c r="CBK723" s="37"/>
      <c r="CBL723" s="37"/>
      <c r="CBM723" s="37"/>
      <c r="CBN723" s="37"/>
      <c r="CBO723" s="37"/>
      <c r="CBP723" s="37"/>
      <c r="CBQ723" s="37"/>
      <c r="CBR723" s="37"/>
      <c r="CBS723" s="37"/>
      <c r="CBT723" s="37"/>
      <c r="CBU723" s="37"/>
      <c r="CBV723" s="37"/>
      <c r="CBW723" s="37"/>
      <c r="CBX723" s="37"/>
      <c r="CBY723" s="37"/>
      <c r="CBZ723" s="37"/>
      <c r="CCA723" s="37"/>
      <c r="CCB723" s="37"/>
      <c r="CCC723" s="37"/>
      <c r="CCD723" s="37"/>
      <c r="CCE723" s="37"/>
      <c r="CCF723" s="37"/>
      <c r="CCG723" s="37"/>
      <c r="CCH723" s="37"/>
      <c r="CCI723" s="37"/>
      <c r="CCJ723" s="37"/>
      <c r="CCK723" s="37"/>
      <c r="CCL723" s="37"/>
      <c r="CCM723" s="37"/>
      <c r="CCN723" s="37"/>
      <c r="CCO723" s="37"/>
      <c r="CCP723" s="37"/>
      <c r="CCQ723" s="37"/>
      <c r="CCR723" s="37"/>
      <c r="CCS723" s="37"/>
      <c r="CCT723" s="37"/>
      <c r="CCU723" s="37"/>
      <c r="CCV723" s="37"/>
      <c r="CCW723" s="37"/>
      <c r="CCX723" s="37"/>
      <c r="CCY723" s="37"/>
      <c r="CCZ723" s="37"/>
      <c r="CDA723" s="37"/>
      <c r="CDB723" s="37"/>
      <c r="CDC723" s="37"/>
      <c r="CDD723" s="37"/>
      <c r="CDE723" s="37"/>
      <c r="CDF723" s="37"/>
      <c r="CDG723" s="37"/>
      <c r="CDH723" s="37"/>
      <c r="CDI723" s="37"/>
      <c r="CDJ723" s="37"/>
      <c r="CDK723" s="37"/>
      <c r="CDL723" s="37"/>
      <c r="CDM723" s="37"/>
      <c r="CDN723" s="37"/>
      <c r="CDO723" s="37"/>
      <c r="CDP723" s="37"/>
      <c r="CDQ723" s="37"/>
      <c r="CDR723" s="37"/>
      <c r="CDS723" s="37"/>
      <c r="CDT723" s="37"/>
      <c r="CDU723" s="37"/>
      <c r="CDV723" s="37"/>
      <c r="CDW723" s="37"/>
      <c r="CDX723" s="37"/>
      <c r="CDY723" s="37"/>
      <c r="CDZ723" s="37"/>
      <c r="CEA723" s="37"/>
      <c r="CEB723" s="37"/>
      <c r="CEC723" s="37"/>
      <c r="CED723" s="37"/>
      <c r="CEE723" s="37"/>
      <c r="CEF723" s="37"/>
      <c r="CEG723" s="37"/>
      <c r="CEH723" s="37"/>
      <c r="CEI723" s="37"/>
      <c r="CEJ723" s="37"/>
      <c r="CEK723" s="37"/>
      <c r="CEL723" s="37"/>
      <c r="CEM723" s="37"/>
      <c r="CEN723" s="37"/>
      <c r="CEO723" s="37"/>
      <c r="CEP723" s="37"/>
      <c r="CEQ723" s="37"/>
      <c r="CER723" s="37"/>
      <c r="CES723" s="37"/>
      <c r="CET723" s="37"/>
      <c r="CEU723" s="37"/>
      <c r="CEV723" s="37"/>
      <c r="CEW723" s="37"/>
      <c r="CEX723" s="37"/>
      <c r="CEY723" s="37"/>
      <c r="CEZ723" s="37"/>
      <c r="CFA723" s="37"/>
      <c r="CFB723" s="37"/>
      <c r="CFC723" s="37"/>
      <c r="CFD723" s="37"/>
      <c r="CFE723" s="37"/>
      <c r="CFF723" s="37"/>
      <c r="CFG723" s="37"/>
      <c r="CFH723" s="37"/>
      <c r="CFI723" s="37"/>
      <c r="CFJ723" s="37"/>
      <c r="CFK723" s="37"/>
      <c r="CFL723" s="37"/>
      <c r="CFM723" s="37"/>
      <c r="CFN723" s="37"/>
      <c r="CFO723" s="37"/>
      <c r="CFP723" s="37"/>
      <c r="CFQ723" s="37"/>
      <c r="CFR723" s="37"/>
      <c r="CFS723" s="37"/>
      <c r="CFT723" s="37"/>
      <c r="CFU723" s="37"/>
      <c r="CFV723" s="37"/>
      <c r="CFW723" s="37"/>
      <c r="CFX723" s="37"/>
      <c r="CFY723" s="37"/>
      <c r="CFZ723" s="37"/>
      <c r="CGA723" s="37"/>
      <c r="CGB723" s="37"/>
      <c r="CGC723" s="37"/>
      <c r="CGD723" s="37"/>
      <c r="CGE723" s="37"/>
      <c r="CGF723" s="37"/>
      <c r="CGG723" s="37"/>
      <c r="CGH723" s="37"/>
      <c r="CGI723" s="37"/>
      <c r="CGJ723" s="37"/>
      <c r="CGK723" s="37"/>
      <c r="CGL723" s="37"/>
      <c r="CGM723" s="37"/>
      <c r="CGN723" s="37"/>
      <c r="CGO723" s="37"/>
      <c r="CGP723" s="37"/>
      <c r="CGQ723" s="37"/>
      <c r="CGR723" s="37"/>
      <c r="CGS723" s="37"/>
      <c r="CGT723" s="37"/>
      <c r="CGU723" s="37"/>
      <c r="CGV723" s="37"/>
      <c r="CGW723" s="37"/>
      <c r="CGX723" s="37"/>
      <c r="CGY723" s="37"/>
      <c r="CGZ723" s="37"/>
      <c r="CHA723" s="37"/>
      <c r="CHB723" s="37"/>
      <c r="CHC723" s="37"/>
      <c r="CHD723" s="37"/>
      <c r="CHE723" s="37"/>
      <c r="CHF723" s="37"/>
      <c r="CHG723" s="37"/>
      <c r="CHH723" s="37"/>
      <c r="CHI723" s="37"/>
      <c r="CHJ723" s="37"/>
      <c r="CHK723" s="37"/>
      <c r="CHL723" s="37"/>
      <c r="CHM723" s="37"/>
      <c r="CHN723" s="37"/>
      <c r="CHO723" s="37"/>
      <c r="CHP723" s="37"/>
      <c r="CHQ723" s="37"/>
      <c r="CHR723" s="37"/>
      <c r="CHS723" s="37"/>
      <c r="CHT723" s="37"/>
      <c r="CHU723" s="37"/>
      <c r="CHV723" s="37"/>
      <c r="CHW723" s="37"/>
      <c r="CHX723" s="37"/>
      <c r="CHY723" s="37"/>
      <c r="CHZ723" s="37"/>
      <c r="CIA723" s="37"/>
      <c r="CIB723" s="37"/>
      <c r="CIC723" s="37"/>
      <c r="CID723" s="37"/>
      <c r="CIE723" s="37"/>
      <c r="CIF723" s="37"/>
      <c r="CIG723" s="37"/>
      <c r="CIH723" s="37"/>
      <c r="CII723" s="37"/>
      <c r="CIJ723" s="37"/>
      <c r="CIK723" s="37"/>
      <c r="CIL723" s="37"/>
      <c r="CIM723" s="37"/>
      <c r="CIN723" s="37"/>
      <c r="CIO723" s="37"/>
      <c r="CIP723" s="37"/>
      <c r="CIQ723" s="37"/>
      <c r="CIR723" s="37"/>
      <c r="CIS723" s="37"/>
      <c r="CIT723" s="37"/>
      <c r="CIU723" s="37"/>
      <c r="CIV723" s="37"/>
      <c r="CIW723" s="37"/>
      <c r="CIX723" s="37"/>
      <c r="CIY723" s="37"/>
      <c r="CIZ723" s="37"/>
      <c r="CJA723" s="37"/>
      <c r="CJB723" s="37"/>
      <c r="CJC723" s="37"/>
      <c r="CJD723" s="37"/>
      <c r="CJE723" s="37"/>
      <c r="CJF723" s="37"/>
      <c r="CJG723" s="37"/>
      <c r="CJH723" s="37"/>
      <c r="CJI723" s="37"/>
      <c r="CJJ723" s="37"/>
      <c r="CJK723" s="37"/>
      <c r="CJL723" s="37"/>
      <c r="CJM723" s="37"/>
      <c r="CJN723" s="37"/>
      <c r="CJO723" s="37"/>
      <c r="CJP723" s="37"/>
      <c r="CJQ723" s="37"/>
      <c r="CJR723" s="37"/>
      <c r="CJS723" s="37"/>
      <c r="CJT723" s="37"/>
      <c r="CJU723" s="37"/>
      <c r="CJV723" s="37"/>
      <c r="CJW723" s="37"/>
      <c r="CJX723" s="37"/>
      <c r="CJY723" s="37"/>
      <c r="CJZ723" s="37"/>
      <c r="CKA723" s="37"/>
      <c r="CKB723" s="37"/>
      <c r="CKC723" s="37"/>
      <c r="CKD723" s="37"/>
      <c r="CKE723" s="37"/>
      <c r="CKF723" s="37"/>
      <c r="CKG723" s="37"/>
      <c r="CKH723" s="37"/>
      <c r="CKI723" s="37"/>
      <c r="CKJ723" s="37"/>
      <c r="CKK723" s="37"/>
      <c r="CKL723" s="37"/>
      <c r="CKM723" s="37"/>
      <c r="CKN723" s="37"/>
      <c r="CKO723" s="37"/>
      <c r="CKP723" s="37"/>
      <c r="CKQ723" s="37"/>
      <c r="CKR723" s="37"/>
      <c r="CKS723" s="37"/>
      <c r="CKT723" s="37"/>
      <c r="CKU723" s="37"/>
      <c r="CKV723" s="37"/>
      <c r="CKW723" s="37"/>
      <c r="CKX723" s="37"/>
      <c r="CKY723" s="37"/>
      <c r="CKZ723" s="37"/>
      <c r="CLA723" s="37"/>
      <c r="CLB723" s="37"/>
      <c r="CLC723" s="37"/>
      <c r="CLD723" s="37"/>
      <c r="CLE723" s="37"/>
      <c r="CLF723" s="37"/>
      <c r="CLG723" s="37"/>
      <c r="CLH723" s="37"/>
      <c r="CLI723" s="37"/>
      <c r="CLJ723" s="37"/>
      <c r="CLK723" s="37"/>
      <c r="CLL723" s="37"/>
      <c r="CLM723" s="37"/>
      <c r="CLN723" s="37"/>
      <c r="CLO723" s="37"/>
      <c r="CLP723" s="37"/>
      <c r="CLQ723" s="37"/>
      <c r="CLR723" s="37"/>
      <c r="CLS723" s="37"/>
      <c r="CLT723" s="37"/>
      <c r="CLU723" s="37"/>
      <c r="CLV723" s="37"/>
      <c r="CLW723" s="37"/>
      <c r="CLX723" s="37"/>
      <c r="CLY723" s="37"/>
      <c r="CLZ723" s="37"/>
      <c r="CMA723" s="37"/>
      <c r="CMB723" s="37"/>
      <c r="CMC723" s="37"/>
      <c r="CMD723" s="37"/>
      <c r="CME723" s="37"/>
      <c r="CMF723" s="37"/>
      <c r="CMG723" s="37"/>
      <c r="CMH723" s="37"/>
      <c r="CMI723" s="37"/>
      <c r="CMJ723" s="37"/>
      <c r="CMK723" s="37"/>
      <c r="CML723" s="37"/>
      <c r="CMM723" s="37"/>
      <c r="CMN723" s="37"/>
      <c r="CMO723" s="37"/>
      <c r="CMP723" s="37"/>
      <c r="CMQ723" s="37"/>
      <c r="CMR723" s="37"/>
      <c r="CMS723" s="37"/>
      <c r="CMT723" s="37"/>
      <c r="CMU723" s="37"/>
      <c r="CMV723" s="37"/>
      <c r="CMW723" s="37"/>
      <c r="CMX723" s="37"/>
      <c r="CMY723" s="37"/>
      <c r="CMZ723" s="37"/>
      <c r="CNA723" s="37"/>
      <c r="CNB723" s="37"/>
      <c r="CNC723" s="37"/>
      <c r="CND723" s="37"/>
      <c r="CNE723" s="37"/>
      <c r="CNF723" s="37"/>
      <c r="CNG723" s="37"/>
      <c r="CNH723" s="37"/>
      <c r="CNI723" s="37"/>
      <c r="CNJ723" s="37"/>
      <c r="CNK723" s="37"/>
      <c r="CNL723" s="37"/>
      <c r="CNM723" s="37"/>
      <c r="CNN723" s="37"/>
      <c r="CNO723" s="37"/>
      <c r="CNP723" s="37"/>
      <c r="CNQ723" s="37"/>
      <c r="CNR723" s="37"/>
      <c r="CNS723" s="37"/>
      <c r="CNT723" s="37"/>
      <c r="CNU723" s="37"/>
      <c r="CNV723" s="37"/>
      <c r="CNW723" s="37"/>
      <c r="CNX723" s="37"/>
      <c r="CNY723" s="37"/>
      <c r="CNZ723" s="37"/>
      <c r="COA723" s="37"/>
      <c r="COB723" s="37"/>
      <c r="COC723" s="37"/>
      <c r="COD723" s="37"/>
      <c r="COE723" s="37"/>
      <c r="COF723" s="37"/>
      <c r="COG723" s="37"/>
      <c r="COH723" s="37"/>
      <c r="COI723" s="37"/>
      <c r="COJ723" s="37"/>
      <c r="COK723" s="37"/>
      <c r="COL723" s="37"/>
      <c r="COM723" s="37"/>
      <c r="CON723" s="37"/>
      <c r="COO723" s="37"/>
      <c r="COP723" s="37"/>
      <c r="COQ723" s="37"/>
      <c r="COR723" s="37"/>
      <c r="COS723" s="37"/>
      <c r="COT723" s="37"/>
      <c r="COU723" s="37"/>
      <c r="COV723" s="37"/>
      <c r="COW723" s="37"/>
      <c r="COX723" s="37"/>
      <c r="COY723" s="37"/>
      <c r="COZ723" s="37"/>
      <c r="CPA723" s="37"/>
      <c r="CPB723" s="37"/>
      <c r="CPC723" s="37"/>
      <c r="CPD723" s="37"/>
      <c r="CPE723" s="37"/>
      <c r="CPF723" s="37"/>
      <c r="CPG723" s="37"/>
      <c r="CPH723" s="37"/>
      <c r="CPI723" s="37"/>
      <c r="CPJ723" s="37"/>
      <c r="CPK723" s="37"/>
      <c r="CPL723" s="37"/>
      <c r="CPM723" s="37"/>
      <c r="CPN723" s="37"/>
      <c r="CPO723" s="37"/>
      <c r="CPP723" s="37"/>
      <c r="CPQ723" s="37"/>
      <c r="CPR723" s="37"/>
      <c r="CPS723" s="37"/>
      <c r="CPT723" s="37"/>
      <c r="CPU723" s="37"/>
      <c r="CPV723" s="37"/>
      <c r="CPW723" s="37"/>
      <c r="CPX723" s="37"/>
      <c r="CPY723" s="37"/>
      <c r="CPZ723" s="37"/>
      <c r="CQA723" s="37"/>
      <c r="CQB723" s="37"/>
      <c r="CQC723" s="37"/>
      <c r="CQD723" s="37"/>
      <c r="CQE723" s="37"/>
      <c r="CQF723" s="37"/>
      <c r="CQG723" s="37"/>
      <c r="CQH723" s="37"/>
      <c r="CQI723" s="37"/>
      <c r="CQJ723" s="37"/>
      <c r="CQK723" s="37"/>
      <c r="CQL723" s="37"/>
      <c r="CQM723" s="37"/>
      <c r="CQN723" s="37"/>
      <c r="CQO723" s="37"/>
      <c r="CQP723" s="37"/>
      <c r="CQQ723" s="37"/>
      <c r="CQR723" s="37"/>
      <c r="CQS723" s="37"/>
      <c r="CQT723" s="37"/>
      <c r="CQU723" s="37"/>
      <c r="CQV723" s="37"/>
      <c r="CQW723" s="37"/>
      <c r="CQX723" s="37"/>
      <c r="CQY723" s="37"/>
      <c r="CQZ723" s="37"/>
      <c r="CRA723" s="37"/>
      <c r="CRB723" s="37"/>
      <c r="CRC723" s="37"/>
      <c r="CRD723" s="37"/>
      <c r="CRE723" s="37"/>
      <c r="CRF723" s="37"/>
      <c r="CRG723" s="37"/>
      <c r="CRH723" s="37"/>
      <c r="CRI723" s="37"/>
      <c r="CRJ723" s="37"/>
      <c r="CRK723" s="37"/>
      <c r="CRL723" s="37"/>
      <c r="CRM723" s="37"/>
      <c r="CRN723" s="37"/>
      <c r="CRO723" s="37"/>
      <c r="CRP723" s="37"/>
      <c r="CRQ723" s="37"/>
      <c r="CRR723" s="37"/>
      <c r="CRS723" s="37"/>
      <c r="CRT723" s="37"/>
      <c r="CRU723" s="37"/>
      <c r="CRV723" s="37"/>
      <c r="CRW723" s="37"/>
      <c r="CRX723" s="37"/>
      <c r="CRY723" s="37"/>
      <c r="CRZ723" s="37"/>
      <c r="CSA723" s="37"/>
      <c r="CSB723" s="37"/>
      <c r="CSC723" s="37"/>
      <c r="CSD723" s="37"/>
      <c r="CSE723" s="37"/>
      <c r="CSF723" s="37"/>
      <c r="CSG723" s="37"/>
      <c r="CSH723" s="37"/>
      <c r="CSI723" s="37"/>
      <c r="CSJ723" s="37"/>
      <c r="CSK723" s="37"/>
      <c r="CSL723" s="37"/>
      <c r="CSM723" s="37"/>
      <c r="CSN723" s="37"/>
      <c r="CSO723" s="37"/>
      <c r="CSP723" s="37"/>
      <c r="CSQ723" s="37"/>
      <c r="CSR723" s="37"/>
      <c r="CSS723" s="37"/>
      <c r="CST723" s="37"/>
      <c r="CSU723" s="37"/>
      <c r="CSV723" s="37"/>
      <c r="CSW723" s="37"/>
      <c r="CSX723" s="37"/>
      <c r="CSY723" s="37"/>
      <c r="CSZ723" s="37"/>
      <c r="CTA723" s="37"/>
      <c r="CTB723" s="37"/>
      <c r="CTC723" s="37"/>
      <c r="CTD723" s="37"/>
      <c r="CTE723" s="37"/>
      <c r="CTF723" s="37"/>
      <c r="CTG723" s="37"/>
      <c r="CTH723" s="37"/>
      <c r="CTI723" s="37"/>
      <c r="CTJ723" s="37"/>
      <c r="CTK723" s="37"/>
      <c r="CTL723" s="37"/>
      <c r="CTM723" s="37"/>
      <c r="CTN723" s="37"/>
      <c r="CTO723" s="37"/>
      <c r="CTP723" s="37"/>
      <c r="CTQ723" s="37"/>
      <c r="CTR723" s="37"/>
      <c r="CTS723" s="37"/>
      <c r="CTT723" s="37"/>
      <c r="CTU723" s="37"/>
      <c r="CTV723" s="37"/>
      <c r="CTW723" s="37"/>
      <c r="CTX723" s="37"/>
      <c r="CTY723" s="37"/>
      <c r="CTZ723" s="37"/>
      <c r="CUA723" s="37"/>
      <c r="CUB723" s="37"/>
      <c r="CUC723" s="37"/>
      <c r="CUD723" s="37"/>
      <c r="CUE723" s="37"/>
      <c r="CUF723" s="37"/>
      <c r="CUG723" s="37"/>
      <c r="CUH723" s="37"/>
      <c r="CUI723" s="37"/>
      <c r="CUJ723" s="37"/>
      <c r="CUK723" s="37"/>
      <c r="CUL723" s="37"/>
      <c r="CUM723" s="37"/>
      <c r="CUN723" s="37"/>
      <c r="CUO723" s="37"/>
      <c r="CUP723" s="37"/>
      <c r="CUQ723" s="37"/>
      <c r="CUR723" s="37"/>
      <c r="CUS723" s="37"/>
      <c r="CUT723" s="37"/>
      <c r="CUU723" s="37"/>
      <c r="CUV723" s="37"/>
      <c r="CUW723" s="37"/>
      <c r="CUX723" s="37"/>
      <c r="CUY723" s="37"/>
      <c r="CUZ723" s="37"/>
      <c r="CVA723" s="37"/>
      <c r="CVB723" s="37"/>
      <c r="CVC723" s="37"/>
      <c r="CVD723" s="37"/>
      <c r="CVE723" s="37"/>
      <c r="CVF723" s="37"/>
      <c r="CVG723" s="37"/>
      <c r="CVH723" s="37"/>
      <c r="CVI723" s="37"/>
      <c r="CVJ723" s="37"/>
      <c r="CVK723" s="37"/>
      <c r="CVL723" s="37"/>
      <c r="CVM723" s="37"/>
      <c r="CVN723" s="37"/>
      <c r="CVO723" s="37"/>
      <c r="CVP723" s="37"/>
      <c r="CVQ723" s="37"/>
      <c r="CVR723" s="37"/>
      <c r="CVS723" s="37"/>
      <c r="CVT723" s="37"/>
      <c r="CVU723" s="37"/>
      <c r="CVV723" s="37"/>
      <c r="CVW723" s="37"/>
      <c r="CVX723" s="37"/>
      <c r="CVY723" s="37"/>
      <c r="CVZ723" s="37"/>
      <c r="CWA723" s="37"/>
      <c r="CWB723" s="37"/>
      <c r="CWC723" s="37"/>
      <c r="CWD723" s="37"/>
      <c r="CWE723" s="37"/>
      <c r="CWF723" s="37"/>
      <c r="CWG723" s="37"/>
      <c r="CWH723" s="37"/>
      <c r="CWI723" s="37"/>
      <c r="CWJ723" s="37"/>
      <c r="CWK723" s="37"/>
      <c r="CWL723" s="37"/>
      <c r="CWM723" s="37"/>
      <c r="CWN723" s="37"/>
      <c r="CWO723" s="37"/>
      <c r="CWP723" s="37"/>
      <c r="CWQ723" s="37"/>
      <c r="CWR723" s="37"/>
      <c r="CWS723" s="37"/>
      <c r="CWT723" s="37"/>
      <c r="CWU723" s="37"/>
      <c r="CWV723" s="37"/>
      <c r="CWW723" s="37"/>
      <c r="CWX723" s="37"/>
      <c r="CWY723" s="37"/>
      <c r="CWZ723" s="37"/>
      <c r="CXA723" s="37"/>
      <c r="CXB723" s="37"/>
      <c r="CXC723" s="37"/>
      <c r="CXD723" s="37"/>
      <c r="CXE723" s="37"/>
      <c r="CXF723" s="37"/>
      <c r="CXG723" s="37"/>
      <c r="CXH723" s="37"/>
      <c r="CXI723" s="37"/>
      <c r="CXJ723" s="37"/>
      <c r="CXK723" s="37"/>
      <c r="CXL723" s="37"/>
      <c r="CXM723" s="37"/>
      <c r="CXN723" s="37"/>
      <c r="CXO723" s="37"/>
      <c r="CXP723" s="37"/>
      <c r="CXQ723" s="37"/>
      <c r="CXR723" s="37"/>
      <c r="CXS723" s="37"/>
      <c r="CXT723" s="37"/>
      <c r="CXU723" s="37"/>
      <c r="CXV723" s="37"/>
      <c r="CXW723" s="37"/>
      <c r="CXX723" s="37"/>
      <c r="CXY723" s="37"/>
      <c r="CXZ723" s="37"/>
      <c r="CYA723" s="37"/>
      <c r="CYB723" s="37"/>
      <c r="CYC723" s="37"/>
      <c r="CYD723" s="37"/>
      <c r="CYE723" s="37"/>
      <c r="CYF723" s="37"/>
      <c r="CYG723" s="37"/>
      <c r="CYH723" s="37"/>
      <c r="CYI723" s="37"/>
      <c r="CYJ723" s="37"/>
      <c r="CYK723" s="37"/>
      <c r="CYL723" s="37"/>
      <c r="CYM723" s="37"/>
      <c r="CYN723" s="37"/>
      <c r="CYO723" s="37"/>
      <c r="CYP723" s="37"/>
      <c r="CYQ723" s="37"/>
      <c r="CYR723" s="37"/>
      <c r="CYS723" s="37"/>
      <c r="CYT723" s="37"/>
      <c r="CYU723" s="37"/>
      <c r="CYV723" s="37"/>
      <c r="CYW723" s="37"/>
      <c r="CYX723" s="37"/>
      <c r="CYY723" s="37"/>
      <c r="CYZ723" s="37"/>
      <c r="CZA723" s="37"/>
      <c r="CZB723" s="37"/>
      <c r="CZC723" s="37"/>
      <c r="CZD723" s="37"/>
      <c r="CZE723" s="37"/>
      <c r="CZF723" s="37"/>
      <c r="CZG723" s="37"/>
      <c r="CZH723" s="37"/>
      <c r="CZI723" s="37"/>
      <c r="CZJ723" s="37"/>
      <c r="CZK723" s="37"/>
      <c r="CZL723" s="37"/>
      <c r="CZM723" s="37"/>
      <c r="CZN723" s="37"/>
      <c r="CZO723" s="37"/>
      <c r="CZP723" s="37"/>
      <c r="CZQ723" s="37"/>
      <c r="CZR723" s="37"/>
      <c r="CZS723" s="37"/>
      <c r="CZT723" s="37"/>
      <c r="CZU723" s="37"/>
      <c r="CZV723" s="37"/>
      <c r="CZW723" s="37"/>
      <c r="CZX723" s="37"/>
      <c r="CZY723" s="37"/>
      <c r="CZZ723" s="37"/>
      <c r="DAA723" s="37"/>
      <c r="DAB723" s="37"/>
      <c r="DAC723" s="37"/>
      <c r="DAD723" s="37"/>
      <c r="DAE723" s="37"/>
      <c r="DAF723" s="37"/>
      <c r="DAG723" s="37"/>
      <c r="DAH723" s="37"/>
      <c r="DAI723" s="37"/>
      <c r="DAJ723" s="37"/>
      <c r="DAK723" s="37"/>
      <c r="DAL723" s="37"/>
      <c r="DAM723" s="37"/>
      <c r="DAN723" s="37"/>
      <c r="DAO723" s="37"/>
      <c r="DAP723" s="37"/>
      <c r="DAQ723" s="37"/>
      <c r="DAR723" s="37"/>
      <c r="DAS723" s="37"/>
      <c r="DAT723" s="37"/>
      <c r="DAU723" s="37"/>
      <c r="DAV723" s="37"/>
      <c r="DAW723" s="37"/>
      <c r="DAX723" s="37"/>
      <c r="DAY723" s="37"/>
      <c r="DAZ723" s="37"/>
      <c r="DBA723" s="37"/>
      <c r="DBB723" s="37"/>
      <c r="DBC723" s="37"/>
      <c r="DBD723" s="37"/>
      <c r="DBE723" s="37"/>
      <c r="DBF723" s="37"/>
      <c r="DBG723" s="37"/>
      <c r="DBH723" s="37"/>
      <c r="DBI723" s="37"/>
      <c r="DBJ723" s="37"/>
      <c r="DBK723" s="37"/>
      <c r="DBL723" s="37"/>
      <c r="DBM723" s="37"/>
      <c r="DBN723" s="37"/>
      <c r="DBO723" s="37"/>
      <c r="DBP723" s="37"/>
      <c r="DBQ723" s="37"/>
      <c r="DBR723" s="37"/>
      <c r="DBS723" s="37"/>
      <c r="DBT723" s="37"/>
      <c r="DBU723" s="37"/>
      <c r="DBV723" s="37"/>
      <c r="DBW723" s="37"/>
      <c r="DBX723" s="37"/>
      <c r="DBY723" s="37"/>
      <c r="DBZ723" s="37"/>
      <c r="DCA723" s="37"/>
      <c r="DCB723" s="37"/>
      <c r="DCC723" s="37"/>
      <c r="DCD723" s="37"/>
      <c r="DCE723" s="37"/>
      <c r="DCF723" s="37"/>
      <c r="DCG723" s="37"/>
      <c r="DCH723" s="37"/>
      <c r="DCI723" s="37"/>
      <c r="DCJ723" s="37"/>
      <c r="DCK723" s="37"/>
      <c r="DCL723" s="37"/>
      <c r="DCM723" s="37"/>
      <c r="DCN723" s="37"/>
      <c r="DCO723" s="37"/>
      <c r="DCP723" s="37"/>
      <c r="DCQ723" s="37"/>
      <c r="DCR723" s="37"/>
      <c r="DCS723" s="37"/>
      <c r="DCT723" s="37"/>
      <c r="DCU723" s="37"/>
      <c r="DCV723" s="37"/>
      <c r="DCW723" s="37"/>
      <c r="DCX723" s="37"/>
      <c r="DCY723" s="37"/>
      <c r="DCZ723" s="37"/>
      <c r="DDA723" s="37"/>
      <c r="DDB723" s="37"/>
      <c r="DDC723" s="37"/>
      <c r="DDD723" s="37"/>
      <c r="DDE723" s="37"/>
      <c r="DDF723" s="37"/>
      <c r="DDG723" s="37"/>
      <c r="DDH723" s="37"/>
      <c r="DDI723" s="37"/>
      <c r="DDJ723" s="37"/>
      <c r="DDK723" s="37"/>
      <c r="DDL723" s="37"/>
      <c r="DDM723" s="37"/>
      <c r="DDN723" s="37"/>
      <c r="DDO723" s="37"/>
      <c r="DDP723" s="37"/>
      <c r="DDQ723" s="37"/>
      <c r="DDR723" s="37"/>
      <c r="DDS723" s="37"/>
      <c r="DDT723" s="37"/>
      <c r="DDU723" s="37"/>
      <c r="DDV723" s="37"/>
      <c r="DDW723" s="37"/>
      <c r="DDX723" s="37"/>
      <c r="DDY723" s="37"/>
      <c r="DDZ723" s="37"/>
      <c r="DEA723" s="37"/>
      <c r="DEB723" s="37"/>
      <c r="DEC723" s="37"/>
      <c r="DED723" s="37"/>
      <c r="DEE723" s="37"/>
      <c r="DEF723" s="37"/>
      <c r="DEG723" s="37"/>
      <c r="DEH723" s="37"/>
      <c r="DEI723" s="37"/>
      <c r="DEJ723" s="37"/>
      <c r="DEK723" s="37"/>
      <c r="DEL723" s="37"/>
      <c r="DEM723" s="37"/>
      <c r="DEN723" s="37"/>
      <c r="DEO723" s="37"/>
      <c r="DEP723" s="37"/>
      <c r="DEQ723" s="37"/>
      <c r="DER723" s="37"/>
      <c r="DES723" s="37"/>
      <c r="DET723" s="37"/>
      <c r="DEU723" s="37"/>
      <c r="DEV723" s="37"/>
      <c r="DEW723" s="37"/>
      <c r="DEX723" s="37"/>
      <c r="DEY723" s="37"/>
      <c r="DEZ723" s="37"/>
      <c r="DFA723" s="37"/>
      <c r="DFB723" s="37"/>
      <c r="DFC723" s="37"/>
      <c r="DFD723" s="37"/>
      <c r="DFE723" s="37"/>
      <c r="DFF723" s="37"/>
      <c r="DFG723" s="37"/>
      <c r="DFH723" s="37"/>
      <c r="DFI723" s="37"/>
      <c r="DFJ723" s="37"/>
      <c r="DFK723" s="37"/>
      <c r="DFL723" s="37"/>
      <c r="DFM723" s="37"/>
      <c r="DFN723" s="37"/>
      <c r="DFO723" s="37"/>
      <c r="DFP723" s="37"/>
      <c r="DFQ723" s="37"/>
      <c r="DFR723" s="37"/>
      <c r="DFS723" s="37"/>
      <c r="DFT723" s="37"/>
      <c r="DFU723" s="37"/>
      <c r="DFV723" s="37"/>
      <c r="DFW723" s="37"/>
      <c r="DFX723" s="37"/>
      <c r="DFY723" s="37"/>
      <c r="DFZ723" s="37"/>
      <c r="DGA723" s="37"/>
      <c r="DGB723" s="37"/>
      <c r="DGC723" s="37"/>
      <c r="DGD723" s="37"/>
      <c r="DGE723" s="37"/>
      <c r="DGF723" s="37"/>
      <c r="DGG723" s="37"/>
      <c r="DGH723" s="37"/>
      <c r="DGI723" s="37"/>
      <c r="DGJ723" s="37"/>
      <c r="DGK723" s="37"/>
      <c r="DGL723" s="37"/>
      <c r="DGM723" s="37"/>
      <c r="DGN723" s="37"/>
      <c r="DGO723" s="37"/>
      <c r="DGP723" s="37"/>
      <c r="DGQ723" s="37"/>
      <c r="DGR723" s="37"/>
      <c r="DGS723" s="37"/>
      <c r="DGT723" s="37"/>
      <c r="DGU723" s="37"/>
      <c r="DGV723" s="37"/>
      <c r="DGW723" s="37"/>
      <c r="DGX723" s="37"/>
      <c r="DGY723" s="37"/>
      <c r="DGZ723" s="37"/>
      <c r="DHA723" s="37"/>
      <c r="DHB723" s="37"/>
      <c r="DHC723" s="37"/>
      <c r="DHD723" s="37"/>
      <c r="DHE723" s="37"/>
      <c r="DHF723" s="37"/>
      <c r="DHG723" s="37"/>
      <c r="DHH723" s="37"/>
      <c r="DHI723" s="37"/>
      <c r="DHJ723" s="37"/>
      <c r="DHK723" s="37"/>
      <c r="DHL723" s="37"/>
      <c r="DHM723" s="37"/>
      <c r="DHN723" s="37"/>
      <c r="DHO723" s="37"/>
      <c r="DHP723" s="37"/>
      <c r="DHQ723" s="37"/>
      <c r="DHR723" s="37"/>
      <c r="DHS723" s="37"/>
      <c r="DHT723" s="37"/>
      <c r="DHU723" s="37"/>
      <c r="DHV723" s="37"/>
      <c r="DHW723" s="37"/>
      <c r="DHX723" s="37"/>
      <c r="DHY723" s="37"/>
      <c r="DHZ723" s="37"/>
      <c r="DIA723" s="37"/>
      <c r="DIB723" s="37"/>
      <c r="DIC723" s="37"/>
      <c r="DID723" s="37"/>
      <c r="DIE723" s="37"/>
      <c r="DIF723" s="37"/>
      <c r="DIG723" s="37"/>
      <c r="DIH723" s="37"/>
      <c r="DII723" s="37"/>
      <c r="DIJ723" s="37"/>
      <c r="DIK723" s="37"/>
      <c r="DIL723" s="37"/>
      <c r="DIM723" s="37"/>
      <c r="DIN723" s="37"/>
      <c r="DIO723" s="37"/>
      <c r="DIP723" s="37"/>
      <c r="DIQ723" s="37"/>
      <c r="DIR723" s="37"/>
      <c r="DIS723" s="37"/>
      <c r="DIT723" s="37"/>
      <c r="DIU723" s="37"/>
      <c r="DIV723" s="37"/>
      <c r="DIW723" s="37"/>
      <c r="DIX723" s="37"/>
      <c r="DIY723" s="37"/>
      <c r="DIZ723" s="37"/>
      <c r="DJA723" s="37"/>
      <c r="DJB723" s="37"/>
      <c r="DJC723" s="37"/>
      <c r="DJD723" s="37"/>
      <c r="DJE723" s="37"/>
      <c r="DJF723" s="37"/>
      <c r="DJG723" s="37"/>
      <c r="DJH723" s="37"/>
      <c r="DJI723" s="37"/>
      <c r="DJJ723" s="37"/>
      <c r="DJK723" s="37"/>
      <c r="DJL723" s="37"/>
      <c r="DJM723" s="37"/>
      <c r="DJN723" s="37"/>
      <c r="DJO723" s="37"/>
      <c r="DJP723" s="37"/>
      <c r="DJQ723" s="37"/>
      <c r="DJR723" s="37"/>
      <c r="DJS723" s="37"/>
      <c r="DJT723" s="37"/>
      <c r="DJU723" s="37"/>
      <c r="DJV723" s="37"/>
      <c r="DJW723" s="37"/>
      <c r="DJX723" s="37"/>
      <c r="DJY723" s="37"/>
      <c r="DJZ723" s="37"/>
      <c r="DKA723" s="37"/>
      <c r="DKB723" s="37"/>
      <c r="DKC723" s="37"/>
      <c r="DKD723" s="37"/>
      <c r="DKE723" s="37"/>
      <c r="DKF723" s="37"/>
      <c r="DKG723" s="37"/>
      <c r="DKH723" s="37"/>
      <c r="DKI723" s="37"/>
      <c r="DKJ723" s="37"/>
      <c r="DKK723" s="37"/>
      <c r="DKL723" s="37"/>
      <c r="DKM723" s="37"/>
      <c r="DKN723" s="37"/>
      <c r="DKO723" s="37"/>
      <c r="DKP723" s="37"/>
      <c r="DKQ723" s="37"/>
      <c r="DKR723" s="37"/>
      <c r="DKS723" s="37"/>
      <c r="DKT723" s="37"/>
      <c r="DKU723" s="37"/>
      <c r="DKV723" s="37"/>
      <c r="DKW723" s="37"/>
      <c r="DKX723" s="37"/>
      <c r="DKY723" s="37"/>
      <c r="DKZ723" s="37"/>
      <c r="DLA723" s="37"/>
      <c r="DLB723" s="37"/>
      <c r="DLC723" s="37"/>
      <c r="DLD723" s="37"/>
      <c r="DLE723" s="37"/>
      <c r="DLF723" s="37"/>
      <c r="DLG723" s="37"/>
      <c r="DLH723" s="37"/>
      <c r="DLI723" s="37"/>
      <c r="DLJ723" s="37"/>
      <c r="DLK723" s="37"/>
      <c r="DLL723" s="37"/>
      <c r="DLM723" s="37"/>
      <c r="DLN723" s="37"/>
      <c r="DLO723" s="37"/>
      <c r="DLP723" s="37"/>
      <c r="DLQ723" s="37"/>
      <c r="DLR723" s="37"/>
      <c r="DLS723" s="37"/>
      <c r="DLT723" s="37"/>
      <c r="DLU723" s="37"/>
      <c r="DLV723" s="37"/>
      <c r="DLW723" s="37"/>
      <c r="DLX723" s="37"/>
      <c r="DLY723" s="37"/>
      <c r="DLZ723" s="37"/>
      <c r="DMA723" s="37"/>
      <c r="DMB723" s="37"/>
      <c r="DMC723" s="37"/>
      <c r="DMD723" s="37"/>
      <c r="DME723" s="37"/>
      <c r="DMF723" s="37"/>
      <c r="DMG723" s="37"/>
      <c r="DMH723" s="37"/>
      <c r="DMI723" s="37"/>
      <c r="DMJ723" s="37"/>
      <c r="DMK723" s="37"/>
      <c r="DML723" s="37"/>
      <c r="DMM723" s="37"/>
      <c r="DMN723" s="37"/>
      <c r="DMO723" s="37"/>
      <c r="DMP723" s="37"/>
      <c r="DMQ723" s="37"/>
      <c r="DMR723" s="37"/>
      <c r="DMS723" s="37"/>
      <c r="DMT723" s="37"/>
      <c r="DMU723" s="37"/>
      <c r="DMV723" s="37"/>
      <c r="DMW723" s="37"/>
      <c r="DMX723" s="37"/>
      <c r="DMY723" s="37"/>
      <c r="DMZ723" s="37"/>
      <c r="DNA723" s="37"/>
      <c r="DNB723" s="37"/>
      <c r="DNC723" s="37"/>
      <c r="DND723" s="37"/>
      <c r="DNE723" s="37"/>
      <c r="DNF723" s="37"/>
      <c r="DNG723" s="37"/>
      <c r="DNH723" s="37"/>
      <c r="DNI723" s="37"/>
      <c r="DNJ723" s="37"/>
      <c r="DNK723" s="37"/>
      <c r="DNL723" s="37"/>
      <c r="DNM723" s="37"/>
      <c r="DNN723" s="37"/>
      <c r="DNO723" s="37"/>
      <c r="DNP723" s="37"/>
      <c r="DNQ723" s="37"/>
      <c r="DNR723" s="37"/>
      <c r="DNS723" s="37"/>
      <c r="DNT723" s="37"/>
      <c r="DNU723" s="37"/>
      <c r="DNV723" s="37"/>
      <c r="DNW723" s="37"/>
      <c r="DNX723" s="37"/>
      <c r="DNY723" s="37"/>
      <c r="DNZ723" s="37"/>
      <c r="DOA723" s="37"/>
      <c r="DOB723" s="37"/>
      <c r="DOC723" s="37"/>
      <c r="DOD723" s="37"/>
      <c r="DOE723" s="37"/>
      <c r="DOF723" s="37"/>
      <c r="DOG723" s="37"/>
      <c r="DOH723" s="37"/>
      <c r="DOI723" s="37"/>
      <c r="DOJ723" s="37"/>
      <c r="DOK723" s="37"/>
      <c r="DOL723" s="37"/>
      <c r="DOM723" s="37"/>
      <c r="DON723" s="37"/>
      <c r="DOO723" s="37"/>
      <c r="DOP723" s="37"/>
      <c r="DOQ723" s="37"/>
      <c r="DOR723" s="37"/>
      <c r="DOS723" s="37"/>
      <c r="DOT723" s="37"/>
      <c r="DOU723" s="37"/>
      <c r="DOV723" s="37"/>
      <c r="DOW723" s="37"/>
      <c r="DOX723" s="37"/>
      <c r="DOY723" s="37"/>
      <c r="DOZ723" s="37"/>
      <c r="DPA723" s="37"/>
      <c r="DPB723" s="37"/>
      <c r="DPC723" s="37"/>
      <c r="DPD723" s="37"/>
      <c r="DPE723" s="37"/>
      <c r="DPF723" s="37"/>
      <c r="DPG723" s="37"/>
      <c r="DPH723" s="37"/>
      <c r="DPI723" s="37"/>
      <c r="DPJ723" s="37"/>
      <c r="DPK723" s="37"/>
      <c r="DPL723" s="37"/>
      <c r="DPM723" s="37"/>
      <c r="DPN723" s="37"/>
      <c r="DPO723" s="37"/>
      <c r="DPP723" s="37"/>
      <c r="DPQ723" s="37"/>
      <c r="DPR723" s="37"/>
      <c r="DPS723" s="37"/>
      <c r="DPT723" s="37"/>
      <c r="DPU723" s="37"/>
      <c r="DPV723" s="37"/>
      <c r="DPW723" s="37"/>
      <c r="DPX723" s="37"/>
      <c r="DPY723" s="37"/>
      <c r="DPZ723" s="37"/>
      <c r="DQA723" s="37"/>
      <c r="DQB723" s="37"/>
      <c r="DQC723" s="37"/>
      <c r="DQD723" s="37"/>
      <c r="DQE723" s="37"/>
      <c r="DQF723" s="37"/>
      <c r="DQG723" s="37"/>
      <c r="DQH723" s="37"/>
      <c r="DQI723" s="37"/>
      <c r="DQJ723" s="37"/>
      <c r="DQK723" s="37"/>
      <c r="DQL723" s="37"/>
      <c r="DQM723" s="37"/>
      <c r="DQN723" s="37"/>
      <c r="DQO723" s="37"/>
      <c r="DQP723" s="37"/>
      <c r="DQQ723" s="37"/>
      <c r="DQR723" s="37"/>
      <c r="DQS723" s="37"/>
      <c r="DQT723" s="37"/>
      <c r="DQU723" s="37"/>
      <c r="DQV723" s="37"/>
      <c r="DQW723" s="37"/>
      <c r="DQX723" s="37"/>
      <c r="DQY723" s="37"/>
      <c r="DQZ723" s="37"/>
      <c r="DRA723" s="37"/>
      <c r="DRB723" s="37"/>
      <c r="DRC723" s="37"/>
      <c r="DRD723" s="37"/>
      <c r="DRE723" s="37"/>
      <c r="DRF723" s="37"/>
      <c r="DRG723" s="37"/>
      <c r="DRH723" s="37"/>
      <c r="DRI723" s="37"/>
      <c r="DRJ723" s="37"/>
      <c r="DRK723" s="37"/>
      <c r="DRL723" s="37"/>
      <c r="DRM723" s="37"/>
      <c r="DRN723" s="37"/>
      <c r="DRO723" s="37"/>
      <c r="DRP723" s="37"/>
      <c r="DRQ723" s="37"/>
      <c r="DRR723" s="37"/>
      <c r="DRS723" s="37"/>
      <c r="DRT723" s="37"/>
      <c r="DRU723" s="37"/>
      <c r="DRV723" s="37"/>
      <c r="DRW723" s="37"/>
      <c r="DRX723" s="37"/>
      <c r="DRY723" s="37"/>
      <c r="DRZ723" s="37"/>
      <c r="DSA723" s="37"/>
      <c r="DSB723" s="37"/>
      <c r="DSC723" s="37"/>
      <c r="DSD723" s="37"/>
      <c r="DSE723" s="37"/>
      <c r="DSF723" s="37"/>
      <c r="DSG723" s="37"/>
      <c r="DSH723" s="37"/>
      <c r="DSI723" s="37"/>
      <c r="DSJ723" s="37"/>
      <c r="DSK723" s="37"/>
      <c r="DSL723" s="37"/>
      <c r="DSM723" s="37"/>
      <c r="DSN723" s="37"/>
      <c r="DSO723" s="37"/>
      <c r="DSP723" s="37"/>
      <c r="DSQ723" s="37"/>
      <c r="DSR723" s="37"/>
      <c r="DSS723" s="37"/>
      <c r="DST723" s="37"/>
      <c r="DSU723" s="37"/>
      <c r="DSV723" s="37"/>
      <c r="DSW723" s="37"/>
      <c r="DSX723" s="37"/>
      <c r="DSY723" s="37"/>
      <c r="DSZ723" s="37"/>
      <c r="DTA723" s="37"/>
      <c r="DTB723" s="37"/>
      <c r="DTC723" s="37"/>
      <c r="DTD723" s="37"/>
      <c r="DTE723" s="37"/>
      <c r="DTF723" s="37"/>
      <c r="DTG723" s="37"/>
      <c r="DTH723" s="37"/>
      <c r="DTI723" s="37"/>
      <c r="DTJ723" s="37"/>
      <c r="DTK723" s="37"/>
      <c r="DTL723" s="37"/>
      <c r="DTM723" s="37"/>
      <c r="DTN723" s="37"/>
      <c r="DTO723" s="37"/>
      <c r="DTP723" s="37"/>
      <c r="DTQ723" s="37"/>
      <c r="DTR723" s="37"/>
      <c r="DTS723" s="37"/>
      <c r="DTT723" s="37"/>
      <c r="DTU723" s="37"/>
      <c r="DTV723" s="37"/>
      <c r="DTW723" s="37"/>
      <c r="DTX723" s="37"/>
      <c r="DTY723" s="37"/>
      <c r="DTZ723" s="37"/>
      <c r="DUA723" s="37"/>
      <c r="DUB723" s="37"/>
      <c r="DUC723" s="37"/>
      <c r="DUD723" s="37"/>
      <c r="DUE723" s="37"/>
      <c r="DUF723" s="37"/>
      <c r="DUG723" s="37"/>
      <c r="DUH723" s="37"/>
      <c r="DUI723" s="37"/>
      <c r="DUJ723" s="37"/>
      <c r="DUK723" s="37"/>
      <c r="DUL723" s="37"/>
      <c r="DUM723" s="37"/>
      <c r="DUN723" s="37"/>
      <c r="DUO723" s="37"/>
      <c r="DUP723" s="37"/>
      <c r="DUQ723" s="37"/>
      <c r="DUR723" s="37"/>
      <c r="DUS723" s="37"/>
      <c r="DUT723" s="37"/>
      <c r="DUU723" s="37"/>
      <c r="DUV723" s="37"/>
      <c r="DUW723" s="37"/>
      <c r="DUX723" s="37"/>
      <c r="DUY723" s="37"/>
      <c r="DUZ723" s="37"/>
      <c r="DVA723" s="37"/>
      <c r="DVB723" s="37"/>
      <c r="DVC723" s="37"/>
      <c r="DVD723" s="37"/>
      <c r="DVE723" s="37"/>
      <c r="DVF723" s="37"/>
      <c r="DVG723" s="37"/>
      <c r="DVH723" s="37"/>
      <c r="DVI723" s="37"/>
      <c r="DVJ723" s="37"/>
      <c r="DVK723" s="37"/>
      <c r="DVL723" s="37"/>
      <c r="DVM723" s="37"/>
      <c r="DVN723" s="37"/>
      <c r="DVO723" s="37"/>
      <c r="DVP723" s="37"/>
      <c r="DVQ723" s="37"/>
      <c r="DVR723" s="37"/>
      <c r="DVS723" s="37"/>
      <c r="DVT723" s="37"/>
      <c r="DVU723" s="37"/>
      <c r="DVV723" s="37"/>
      <c r="DVW723" s="37"/>
      <c r="DVX723" s="37"/>
      <c r="DVY723" s="37"/>
      <c r="DVZ723" s="37"/>
      <c r="DWA723" s="37"/>
      <c r="DWB723" s="37"/>
      <c r="DWC723" s="37"/>
      <c r="DWD723" s="37"/>
      <c r="DWE723" s="37"/>
      <c r="DWF723" s="37"/>
      <c r="DWG723" s="37"/>
      <c r="DWH723" s="37"/>
      <c r="DWI723" s="37"/>
      <c r="DWJ723" s="37"/>
      <c r="DWK723" s="37"/>
      <c r="DWL723" s="37"/>
      <c r="DWM723" s="37"/>
      <c r="DWN723" s="37"/>
      <c r="DWO723" s="37"/>
      <c r="DWP723" s="37"/>
      <c r="DWQ723" s="37"/>
      <c r="DWR723" s="37"/>
      <c r="DWS723" s="37"/>
      <c r="DWT723" s="37"/>
      <c r="DWU723" s="37"/>
      <c r="DWV723" s="37"/>
      <c r="DWW723" s="37"/>
      <c r="DWX723" s="37"/>
      <c r="DWY723" s="37"/>
      <c r="DWZ723" s="37"/>
      <c r="DXA723" s="37"/>
      <c r="DXB723" s="37"/>
      <c r="DXC723" s="37"/>
      <c r="DXD723" s="37"/>
      <c r="DXE723" s="37"/>
      <c r="DXF723" s="37"/>
      <c r="DXG723" s="37"/>
      <c r="DXH723" s="37"/>
      <c r="DXI723" s="37"/>
      <c r="DXJ723" s="37"/>
      <c r="DXK723" s="37"/>
      <c r="DXL723" s="37"/>
      <c r="DXM723" s="37"/>
      <c r="DXN723" s="37"/>
      <c r="DXO723" s="37"/>
      <c r="DXP723" s="37"/>
      <c r="DXQ723" s="37"/>
      <c r="DXR723" s="37"/>
      <c r="DXS723" s="37"/>
      <c r="DXT723" s="37"/>
      <c r="DXU723" s="37"/>
      <c r="DXV723" s="37"/>
      <c r="DXW723" s="37"/>
      <c r="DXX723" s="37"/>
      <c r="DXY723" s="37"/>
      <c r="DXZ723" s="37"/>
      <c r="DYA723" s="37"/>
      <c r="DYB723" s="37"/>
      <c r="DYC723" s="37"/>
      <c r="DYD723" s="37"/>
      <c r="DYE723" s="37"/>
      <c r="DYF723" s="37"/>
      <c r="DYG723" s="37"/>
      <c r="DYH723" s="37"/>
      <c r="DYI723" s="37"/>
      <c r="DYJ723" s="37"/>
      <c r="DYK723" s="37"/>
      <c r="DYL723" s="37"/>
      <c r="DYM723" s="37"/>
      <c r="DYN723" s="37"/>
      <c r="DYO723" s="37"/>
      <c r="DYP723" s="37"/>
      <c r="DYQ723" s="37"/>
      <c r="DYR723" s="37"/>
      <c r="DYS723" s="37"/>
      <c r="DYT723" s="37"/>
      <c r="DYU723" s="37"/>
      <c r="DYV723" s="37"/>
      <c r="DYW723" s="37"/>
      <c r="DYX723" s="37"/>
      <c r="DYY723" s="37"/>
      <c r="DYZ723" s="37"/>
      <c r="DZA723" s="37"/>
      <c r="DZB723" s="37"/>
      <c r="DZC723" s="37"/>
      <c r="DZD723" s="37"/>
      <c r="DZE723" s="37"/>
      <c r="DZF723" s="37"/>
      <c r="DZG723" s="37"/>
      <c r="DZH723" s="37"/>
      <c r="DZI723" s="37"/>
      <c r="DZJ723" s="37"/>
      <c r="DZK723" s="37"/>
      <c r="DZL723" s="37"/>
      <c r="DZM723" s="37"/>
      <c r="DZN723" s="37"/>
      <c r="DZO723" s="37"/>
      <c r="DZP723" s="37"/>
      <c r="DZQ723" s="37"/>
      <c r="DZR723" s="37"/>
      <c r="DZS723" s="37"/>
      <c r="DZT723" s="37"/>
      <c r="DZU723" s="37"/>
      <c r="DZV723" s="37"/>
      <c r="DZW723" s="37"/>
      <c r="DZX723" s="37"/>
      <c r="DZY723" s="37"/>
      <c r="DZZ723" s="37"/>
      <c r="EAA723" s="37"/>
      <c r="EAB723" s="37"/>
      <c r="EAC723" s="37"/>
      <c r="EAD723" s="37"/>
      <c r="EAE723" s="37"/>
      <c r="EAF723" s="37"/>
      <c r="EAG723" s="37"/>
      <c r="EAH723" s="37"/>
      <c r="EAI723" s="37"/>
      <c r="EAJ723" s="37"/>
      <c r="EAK723" s="37"/>
      <c r="EAL723" s="37"/>
      <c r="EAM723" s="37"/>
      <c r="EAN723" s="37"/>
      <c r="EAO723" s="37"/>
      <c r="EAP723" s="37"/>
      <c r="EAQ723" s="37"/>
      <c r="EAR723" s="37"/>
      <c r="EAS723" s="37"/>
      <c r="EAT723" s="37"/>
      <c r="EAU723" s="37"/>
      <c r="EAV723" s="37"/>
      <c r="EAW723" s="37"/>
      <c r="EAX723" s="37"/>
      <c r="EAY723" s="37"/>
      <c r="EAZ723" s="37"/>
      <c r="EBA723" s="37"/>
      <c r="EBB723" s="37"/>
      <c r="EBC723" s="37"/>
      <c r="EBD723" s="37"/>
      <c r="EBE723" s="37"/>
      <c r="EBF723" s="37"/>
      <c r="EBG723" s="37"/>
      <c r="EBH723" s="37"/>
      <c r="EBI723" s="37"/>
      <c r="EBJ723" s="37"/>
      <c r="EBK723" s="37"/>
      <c r="EBL723" s="37"/>
      <c r="EBM723" s="37"/>
      <c r="EBN723" s="37"/>
      <c r="EBO723" s="37"/>
      <c r="EBP723" s="37"/>
      <c r="EBQ723" s="37"/>
      <c r="EBR723" s="37"/>
      <c r="EBS723" s="37"/>
      <c r="EBT723" s="37"/>
      <c r="EBU723" s="37"/>
      <c r="EBV723" s="37"/>
      <c r="EBW723" s="37"/>
      <c r="EBX723" s="37"/>
      <c r="EBY723" s="37"/>
      <c r="EBZ723" s="37"/>
      <c r="ECA723" s="37"/>
      <c r="ECB723" s="37"/>
      <c r="ECC723" s="37"/>
      <c r="ECD723" s="37"/>
      <c r="ECE723" s="37"/>
      <c r="ECF723" s="37"/>
      <c r="ECG723" s="37"/>
      <c r="ECH723" s="37"/>
      <c r="ECI723" s="37"/>
      <c r="ECJ723" s="37"/>
      <c r="ECK723" s="37"/>
      <c r="ECL723" s="37"/>
      <c r="ECM723" s="37"/>
      <c r="ECN723" s="37"/>
      <c r="ECO723" s="37"/>
      <c r="ECP723" s="37"/>
      <c r="ECQ723" s="37"/>
      <c r="ECR723" s="37"/>
      <c r="ECS723" s="37"/>
      <c r="ECT723" s="37"/>
      <c r="ECU723" s="37"/>
      <c r="ECV723" s="37"/>
      <c r="ECW723" s="37"/>
      <c r="ECX723" s="37"/>
      <c r="ECY723" s="37"/>
      <c r="ECZ723" s="37"/>
      <c r="EDA723" s="37"/>
      <c r="EDB723" s="37"/>
      <c r="EDC723" s="37"/>
      <c r="EDD723" s="37"/>
      <c r="EDE723" s="37"/>
      <c r="EDF723" s="37"/>
      <c r="EDG723" s="37"/>
      <c r="EDH723" s="37"/>
      <c r="EDI723" s="37"/>
      <c r="EDJ723" s="37"/>
      <c r="EDK723" s="37"/>
      <c r="EDL723" s="37"/>
      <c r="EDM723" s="37"/>
      <c r="EDN723" s="37"/>
      <c r="EDO723" s="37"/>
      <c r="EDP723" s="37"/>
      <c r="EDQ723" s="37"/>
      <c r="EDR723" s="37"/>
      <c r="EDS723" s="37"/>
      <c r="EDT723" s="37"/>
      <c r="EDU723" s="37"/>
      <c r="EDV723" s="37"/>
      <c r="EDW723" s="37"/>
      <c r="EDX723" s="37"/>
      <c r="EDY723" s="37"/>
      <c r="EDZ723" s="37"/>
      <c r="EEA723" s="37"/>
      <c r="EEB723" s="37"/>
      <c r="EEC723" s="37"/>
      <c r="EED723" s="37"/>
      <c r="EEE723" s="37"/>
      <c r="EEF723" s="37"/>
      <c r="EEG723" s="37"/>
      <c r="EEH723" s="37"/>
      <c r="EEI723" s="37"/>
      <c r="EEJ723" s="37"/>
      <c r="EEK723" s="37"/>
      <c r="EEL723" s="37"/>
      <c r="EEM723" s="37"/>
      <c r="EEN723" s="37"/>
      <c r="EEO723" s="37"/>
      <c r="EEP723" s="37"/>
      <c r="EEQ723" s="37"/>
      <c r="EER723" s="37"/>
      <c r="EES723" s="37"/>
      <c r="EET723" s="37"/>
      <c r="EEU723" s="37"/>
      <c r="EEV723" s="37"/>
      <c r="EEW723" s="37"/>
      <c r="EEX723" s="37"/>
      <c r="EEY723" s="37"/>
      <c r="EEZ723" s="37"/>
      <c r="EFA723" s="37"/>
      <c r="EFB723" s="37"/>
      <c r="EFC723" s="37"/>
      <c r="EFD723" s="37"/>
      <c r="EFE723" s="37"/>
      <c r="EFF723" s="37"/>
      <c r="EFG723" s="37"/>
      <c r="EFH723" s="37"/>
      <c r="EFI723" s="37"/>
      <c r="EFJ723" s="37"/>
      <c r="EFK723" s="37"/>
      <c r="EFL723" s="37"/>
      <c r="EFM723" s="37"/>
      <c r="EFN723" s="37"/>
      <c r="EFO723" s="37"/>
      <c r="EFP723" s="37"/>
      <c r="EFQ723" s="37"/>
      <c r="EFR723" s="37"/>
      <c r="EFS723" s="37"/>
      <c r="EFT723" s="37"/>
      <c r="EFU723" s="37"/>
      <c r="EFV723" s="37"/>
      <c r="EFW723" s="37"/>
      <c r="EFX723" s="37"/>
      <c r="EFY723" s="37"/>
      <c r="EFZ723" s="37"/>
      <c r="EGA723" s="37"/>
      <c r="EGB723" s="37"/>
      <c r="EGC723" s="37"/>
      <c r="EGD723" s="37"/>
      <c r="EGE723" s="37"/>
      <c r="EGF723" s="37"/>
      <c r="EGG723" s="37"/>
      <c r="EGH723" s="37"/>
      <c r="EGI723" s="37"/>
      <c r="EGJ723" s="37"/>
      <c r="EGK723" s="37"/>
      <c r="EGL723" s="37"/>
      <c r="EGM723" s="37"/>
      <c r="EGN723" s="37"/>
      <c r="EGO723" s="37"/>
      <c r="EGP723" s="37"/>
      <c r="EGQ723" s="37"/>
      <c r="EGR723" s="37"/>
      <c r="EGS723" s="37"/>
      <c r="EGT723" s="37"/>
      <c r="EGU723" s="37"/>
      <c r="EGV723" s="37"/>
      <c r="EGW723" s="37"/>
      <c r="EGX723" s="37"/>
      <c r="EGY723" s="37"/>
      <c r="EGZ723" s="37"/>
      <c r="EHA723" s="37"/>
      <c r="EHB723" s="37"/>
      <c r="EHC723" s="37"/>
      <c r="EHD723" s="37"/>
      <c r="EHE723" s="37"/>
      <c r="EHF723" s="37"/>
      <c r="EHG723" s="37"/>
      <c r="EHH723" s="37"/>
      <c r="EHI723" s="37"/>
      <c r="EHJ723" s="37"/>
      <c r="EHK723" s="37"/>
      <c r="EHL723" s="37"/>
      <c r="EHM723" s="37"/>
      <c r="EHN723" s="37"/>
      <c r="EHO723" s="37"/>
      <c r="EHP723" s="37"/>
      <c r="EHQ723" s="37"/>
      <c r="EHR723" s="37"/>
      <c r="EHS723" s="37"/>
      <c r="EHT723" s="37"/>
      <c r="EHU723" s="37"/>
      <c r="EHV723" s="37"/>
      <c r="EHW723" s="37"/>
      <c r="EHX723" s="37"/>
      <c r="EHY723" s="37"/>
      <c r="EHZ723" s="37"/>
      <c r="EIA723" s="37"/>
      <c r="EIB723" s="37"/>
      <c r="EIC723" s="37"/>
      <c r="EID723" s="37"/>
      <c r="EIE723" s="37"/>
      <c r="EIF723" s="37"/>
      <c r="EIG723" s="37"/>
      <c r="EIH723" s="37"/>
      <c r="EII723" s="37"/>
      <c r="EIJ723" s="37"/>
      <c r="EIK723" s="37"/>
      <c r="EIL723" s="37"/>
      <c r="EIM723" s="37"/>
      <c r="EIN723" s="37"/>
      <c r="EIO723" s="37"/>
      <c r="EIP723" s="37"/>
      <c r="EIQ723" s="37"/>
      <c r="EIR723" s="37"/>
      <c r="EIS723" s="37"/>
      <c r="EIT723" s="37"/>
      <c r="EIU723" s="37"/>
      <c r="EIV723" s="37"/>
      <c r="EIW723" s="37"/>
      <c r="EIX723" s="37"/>
      <c r="EIY723" s="37"/>
      <c r="EIZ723" s="37"/>
      <c r="EJA723" s="37"/>
      <c r="EJB723" s="37"/>
      <c r="EJC723" s="37"/>
      <c r="EJD723" s="37"/>
      <c r="EJE723" s="37"/>
      <c r="EJF723" s="37"/>
      <c r="EJG723" s="37"/>
      <c r="EJH723" s="37"/>
      <c r="EJI723" s="37"/>
      <c r="EJJ723" s="37"/>
      <c r="EJK723" s="37"/>
      <c r="EJL723" s="37"/>
      <c r="EJM723" s="37"/>
      <c r="EJN723" s="37"/>
      <c r="EJO723" s="37"/>
      <c r="EJP723" s="37"/>
      <c r="EJQ723" s="37"/>
      <c r="EJR723" s="37"/>
      <c r="EJS723" s="37"/>
      <c r="EJT723" s="37"/>
      <c r="EJU723" s="37"/>
      <c r="EJV723" s="37"/>
      <c r="EJW723" s="37"/>
      <c r="EJX723" s="37"/>
      <c r="EJY723" s="37"/>
      <c r="EJZ723" s="37"/>
      <c r="EKA723" s="37"/>
      <c r="EKB723" s="37"/>
      <c r="EKC723" s="37"/>
      <c r="EKD723" s="37"/>
      <c r="EKE723" s="37"/>
      <c r="EKF723" s="37"/>
      <c r="EKG723" s="37"/>
      <c r="EKH723" s="37"/>
      <c r="EKI723" s="37"/>
      <c r="EKJ723" s="37"/>
      <c r="EKK723" s="37"/>
      <c r="EKL723" s="37"/>
      <c r="EKM723" s="37"/>
      <c r="EKN723" s="37"/>
      <c r="EKO723" s="37"/>
      <c r="EKP723" s="37"/>
      <c r="EKQ723" s="37"/>
      <c r="EKR723" s="37"/>
      <c r="EKS723" s="37"/>
      <c r="EKT723" s="37"/>
      <c r="EKU723" s="37"/>
      <c r="EKV723" s="37"/>
      <c r="EKW723" s="37"/>
      <c r="EKX723" s="37"/>
      <c r="EKY723" s="37"/>
      <c r="EKZ723" s="37"/>
      <c r="ELA723" s="37"/>
      <c r="ELB723" s="37"/>
      <c r="ELC723" s="37"/>
      <c r="ELD723" s="37"/>
      <c r="ELE723" s="37"/>
      <c r="ELF723" s="37"/>
      <c r="ELG723" s="37"/>
      <c r="ELH723" s="37"/>
      <c r="ELI723" s="37"/>
      <c r="ELJ723" s="37"/>
      <c r="ELK723" s="37"/>
      <c r="ELL723" s="37"/>
      <c r="ELM723" s="37"/>
      <c r="ELN723" s="37"/>
      <c r="ELO723" s="37"/>
      <c r="ELP723" s="37"/>
      <c r="ELQ723" s="37"/>
      <c r="ELR723" s="37"/>
      <c r="ELS723" s="37"/>
      <c r="ELT723" s="37"/>
      <c r="ELU723" s="37"/>
      <c r="ELV723" s="37"/>
      <c r="ELW723" s="37"/>
      <c r="ELX723" s="37"/>
      <c r="ELY723" s="37"/>
      <c r="ELZ723" s="37"/>
      <c r="EMA723" s="37"/>
      <c r="EMB723" s="37"/>
      <c r="EMC723" s="37"/>
      <c r="EMD723" s="37"/>
      <c r="EME723" s="37"/>
      <c r="EMF723" s="37"/>
      <c r="EMG723" s="37"/>
      <c r="EMH723" s="37"/>
      <c r="EMI723" s="37"/>
      <c r="EMJ723" s="37"/>
      <c r="EMK723" s="37"/>
      <c r="EML723" s="37"/>
      <c r="EMM723" s="37"/>
      <c r="EMN723" s="37"/>
      <c r="EMO723" s="37"/>
      <c r="EMP723" s="37"/>
      <c r="EMQ723" s="37"/>
      <c r="EMR723" s="37"/>
      <c r="EMS723" s="37"/>
      <c r="EMT723" s="37"/>
      <c r="EMU723" s="37"/>
      <c r="EMV723" s="37"/>
      <c r="EMW723" s="37"/>
      <c r="EMX723" s="37"/>
      <c r="EMY723" s="37"/>
      <c r="EMZ723" s="37"/>
      <c r="ENA723" s="37"/>
      <c r="ENB723" s="37"/>
      <c r="ENC723" s="37"/>
      <c r="END723" s="37"/>
      <c r="ENE723" s="37"/>
      <c r="ENF723" s="37"/>
      <c r="ENG723" s="37"/>
      <c r="ENH723" s="37"/>
      <c r="ENI723" s="37"/>
      <c r="ENJ723" s="37"/>
      <c r="ENK723" s="37"/>
      <c r="ENL723" s="37"/>
      <c r="ENM723" s="37"/>
      <c r="ENN723" s="37"/>
      <c r="ENO723" s="37"/>
      <c r="ENP723" s="37"/>
      <c r="ENQ723" s="37"/>
      <c r="ENR723" s="37"/>
      <c r="ENS723" s="37"/>
      <c r="ENT723" s="37"/>
      <c r="ENU723" s="37"/>
      <c r="ENV723" s="37"/>
      <c r="ENW723" s="37"/>
      <c r="ENX723" s="37"/>
      <c r="ENY723" s="37"/>
      <c r="ENZ723" s="37"/>
      <c r="EOA723" s="37"/>
      <c r="EOB723" s="37"/>
      <c r="EOC723" s="37"/>
      <c r="EOD723" s="37"/>
      <c r="EOE723" s="37"/>
      <c r="EOF723" s="37"/>
      <c r="EOG723" s="37"/>
      <c r="EOH723" s="37"/>
      <c r="EOI723" s="37"/>
      <c r="EOJ723" s="37"/>
      <c r="EOK723" s="37"/>
      <c r="EOL723" s="37"/>
      <c r="EOM723" s="37"/>
      <c r="EON723" s="37"/>
      <c r="EOO723" s="37"/>
      <c r="EOP723" s="37"/>
      <c r="EOQ723" s="37"/>
      <c r="EOR723" s="37"/>
      <c r="EOS723" s="37"/>
      <c r="EOT723" s="37"/>
      <c r="EOU723" s="37"/>
      <c r="EOV723" s="37"/>
      <c r="EOW723" s="37"/>
      <c r="EOX723" s="37"/>
      <c r="EOY723" s="37"/>
      <c r="EOZ723" s="37"/>
      <c r="EPA723" s="37"/>
      <c r="EPB723" s="37"/>
      <c r="EPC723" s="37"/>
      <c r="EPD723" s="37"/>
      <c r="EPE723" s="37"/>
      <c r="EPF723" s="37"/>
      <c r="EPG723" s="37"/>
      <c r="EPH723" s="37"/>
      <c r="EPI723" s="37"/>
      <c r="EPJ723" s="37"/>
      <c r="EPK723" s="37"/>
      <c r="EPL723" s="37"/>
      <c r="EPM723" s="37"/>
      <c r="EPN723" s="37"/>
      <c r="EPO723" s="37"/>
      <c r="EPP723" s="37"/>
      <c r="EPQ723" s="37"/>
      <c r="EPR723" s="37"/>
      <c r="EPS723" s="37"/>
      <c r="EPT723" s="37"/>
      <c r="EPU723" s="37"/>
      <c r="EPV723" s="37"/>
      <c r="EPW723" s="37"/>
      <c r="EPX723" s="37"/>
      <c r="EPY723" s="37"/>
      <c r="EPZ723" s="37"/>
      <c r="EQA723" s="37"/>
      <c r="EQB723" s="37"/>
      <c r="EQC723" s="37"/>
      <c r="EQD723" s="37"/>
      <c r="EQE723" s="37"/>
      <c r="EQF723" s="37"/>
      <c r="EQG723" s="37"/>
      <c r="EQH723" s="37"/>
      <c r="EQI723" s="37"/>
      <c r="EQJ723" s="37"/>
      <c r="EQK723" s="37"/>
      <c r="EQL723" s="37"/>
      <c r="EQM723" s="37"/>
      <c r="EQN723" s="37"/>
      <c r="EQO723" s="37"/>
      <c r="EQP723" s="37"/>
      <c r="EQQ723" s="37"/>
      <c r="EQR723" s="37"/>
      <c r="EQS723" s="37"/>
      <c r="EQT723" s="37"/>
      <c r="EQU723" s="37"/>
      <c r="EQV723" s="37"/>
      <c r="EQW723" s="37"/>
      <c r="EQX723" s="37"/>
      <c r="EQY723" s="37"/>
      <c r="EQZ723" s="37"/>
      <c r="ERA723" s="37"/>
      <c r="ERB723" s="37"/>
      <c r="ERC723" s="37"/>
      <c r="ERD723" s="37"/>
      <c r="ERE723" s="37"/>
      <c r="ERF723" s="37"/>
      <c r="ERG723" s="37"/>
      <c r="ERH723" s="37"/>
      <c r="ERI723" s="37"/>
      <c r="ERJ723" s="37"/>
      <c r="ERK723" s="37"/>
      <c r="ERL723" s="37"/>
      <c r="ERM723" s="37"/>
      <c r="ERN723" s="37"/>
      <c r="ERO723" s="37"/>
      <c r="ERP723" s="37"/>
      <c r="ERQ723" s="37"/>
      <c r="ERR723" s="37"/>
      <c r="ERS723" s="37"/>
      <c r="ERT723" s="37"/>
      <c r="ERU723" s="37"/>
      <c r="ERV723" s="37"/>
      <c r="ERW723" s="37"/>
      <c r="ERX723" s="37"/>
      <c r="ERY723" s="37"/>
      <c r="ERZ723" s="37"/>
      <c r="ESA723" s="37"/>
      <c r="ESB723" s="37"/>
      <c r="ESC723" s="37"/>
      <c r="ESD723" s="37"/>
      <c r="ESE723" s="37"/>
      <c r="ESF723" s="37"/>
      <c r="ESG723" s="37"/>
      <c r="ESH723" s="37"/>
      <c r="ESI723" s="37"/>
      <c r="ESJ723" s="37"/>
      <c r="ESK723" s="37"/>
      <c r="ESL723" s="37"/>
      <c r="ESM723" s="37"/>
      <c r="ESN723" s="37"/>
      <c r="ESO723" s="37"/>
      <c r="ESP723" s="37"/>
      <c r="ESQ723" s="37"/>
      <c r="ESR723" s="37"/>
      <c r="ESS723" s="37"/>
      <c r="EST723" s="37"/>
      <c r="ESU723" s="37"/>
      <c r="ESV723" s="37"/>
      <c r="ESW723" s="37"/>
      <c r="ESX723" s="37"/>
      <c r="ESY723" s="37"/>
      <c r="ESZ723" s="37"/>
      <c r="ETA723" s="37"/>
      <c r="ETB723" s="37"/>
      <c r="ETC723" s="37"/>
      <c r="ETD723" s="37"/>
      <c r="ETE723" s="37"/>
      <c r="ETF723" s="37"/>
      <c r="ETG723" s="37"/>
      <c r="ETH723" s="37"/>
      <c r="ETI723" s="37"/>
      <c r="ETJ723" s="37"/>
      <c r="ETK723" s="37"/>
      <c r="ETL723" s="37"/>
      <c r="ETM723" s="37"/>
      <c r="ETN723" s="37"/>
      <c r="ETO723" s="37"/>
      <c r="ETP723" s="37"/>
      <c r="ETQ723" s="37"/>
      <c r="ETR723" s="37"/>
      <c r="ETS723" s="37"/>
      <c r="ETT723" s="37"/>
      <c r="ETU723" s="37"/>
      <c r="ETV723" s="37"/>
      <c r="ETW723" s="37"/>
      <c r="ETX723" s="37"/>
      <c r="ETY723" s="37"/>
      <c r="ETZ723" s="37"/>
      <c r="EUA723" s="37"/>
      <c r="EUB723" s="37"/>
      <c r="EUC723" s="37"/>
      <c r="EUD723" s="37"/>
      <c r="EUE723" s="37"/>
      <c r="EUF723" s="37"/>
      <c r="EUG723" s="37"/>
      <c r="EUH723" s="37"/>
      <c r="EUI723" s="37"/>
      <c r="EUJ723" s="37"/>
      <c r="EUK723" s="37"/>
      <c r="EUL723" s="37"/>
      <c r="EUM723" s="37"/>
      <c r="EUN723" s="37"/>
      <c r="EUO723" s="37"/>
      <c r="EUP723" s="37"/>
      <c r="EUQ723" s="37"/>
      <c r="EUR723" s="37"/>
      <c r="EUS723" s="37"/>
      <c r="EUT723" s="37"/>
      <c r="EUU723" s="37"/>
      <c r="EUV723" s="37"/>
      <c r="EUW723" s="37"/>
      <c r="EUX723" s="37"/>
      <c r="EUY723" s="37"/>
      <c r="EUZ723" s="37"/>
      <c r="EVA723" s="37"/>
      <c r="EVB723" s="37"/>
      <c r="EVC723" s="37"/>
      <c r="EVD723" s="37"/>
      <c r="EVE723" s="37"/>
      <c r="EVF723" s="37"/>
      <c r="EVG723" s="37"/>
      <c r="EVH723" s="37"/>
      <c r="EVI723" s="37"/>
      <c r="EVJ723" s="37"/>
      <c r="EVK723" s="37"/>
      <c r="EVL723" s="37"/>
      <c r="EVM723" s="37"/>
      <c r="EVN723" s="37"/>
      <c r="EVO723" s="37"/>
      <c r="EVP723" s="37"/>
      <c r="EVQ723" s="37"/>
      <c r="EVR723" s="37"/>
      <c r="EVS723" s="37"/>
      <c r="EVT723" s="37"/>
      <c r="EVU723" s="37"/>
      <c r="EVV723" s="37"/>
      <c r="EVW723" s="37"/>
      <c r="EVX723" s="37"/>
      <c r="EVY723" s="37"/>
      <c r="EVZ723" s="37"/>
      <c r="EWA723" s="37"/>
      <c r="EWB723" s="37"/>
      <c r="EWC723" s="37"/>
      <c r="EWD723" s="37"/>
      <c r="EWE723" s="37"/>
      <c r="EWF723" s="37"/>
      <c r="EWG723" s="37"/>
      <c r="EWH723" s="37"/>
      <c r="EWI723" s="37"/>
      <c r="EWJ723" s="37"/>
      <c r="EWK723" s="37"/>
      <c r="EWL723" s="37"/>
      <c r="EWM723" s="37"/>
      <c r="EWN723" s="37"/>
      <c r="EWO723" s="37"/>
      <c r="EWP723" s="37"/>
      <c r="EWQ723" s="37"/>
      <c r="EWR723" s="37"/>
      <c r="EWS723" s="37"/>
      <c r="EWT723" s="37"/>
      <c r="EWU723" s="37"/>
      <c r="EWV723" s="37"/>
      <c r="EWW723" s="37"/>
      <c r="EWX723" s="37"/>
      <c r="EWY723" s="37"/>
      <c r="EWZ723" s="37"/>
      <c r="EXA723" s="37"/>
      <c r="EXB723" s="37"/>
      <c r="EXC723" s="37"/>
      <c r="EXD723" s="37"/>
      <c r="EXE723" s="37"/>
      <c r="EXF723" s="37"/>
      <c r="EXG723" s="37"/>
      <c r="EXH723" s="37"/>
      <c r="EXI723" s="37"/>
      <c r="EXJ723" s="37"/>
      <c r="EXK723" s="37"/>
      <c r="EXL723" s="37"/>
      <c r="EXM723" s="37"/>
      <c r="EXN723" s="37"/>
      <c r="EXO723" s="37"/>
      <c r="EXP723" s="37"/>
      <c r="EXQ723" s="37"/>
      <c r="EXR723" s="37"/>
      <c r="EXS723" s="37"/>
      <c r="EXT723" s="37"/>
      <c r="EXU723" s="37"/>
      <c r="EXV723" s="37"/>
      <c r="EXW723" s="37"/>
      <c r="EXX723" s="37"/>
      <c r="EXY723" s="37"/>
      <c r="EXZ723" s="37"/>
      <c r="EYA723" s="37"/>
      <c r="EYB723" s="37"/>
      <c r="EYC723" s="37"/>
      <c r="EYD723" s="37"/>
      <c r="EYE723" s="37"/>
      <c r="EYF723" s="37"/>
      <c r="EYG723" s="37"/>
      <c r="EYH723" s="37"/>
      <c r="EYI723" s="37"/>
      <c r="EYJ723" s="37"/>
      <c r="EYK723" s="37"/>
      <c r="EYL723" s="37"/>
      <c r="EYM723" s="37"/>
      <c r="EYN723" s="37"/>
      <c r="EYO723" s="37"/>
      <c r="EYP723" s="37"/>
      <c r="EYQ723" s="37"/>
      <c r="EYR723" s="37"/>
      <c r="EYS723" s="37"/>
      <c r="EYT723" s="37"/>
      <c r="EYU723" s="37"/>
      <c r="EYV723" s="37"/>
      <c r="EYW723" s="37"/>
      <c r="EYX723" s="37"/>
      <c r="EYY723" s="37"/>
      <c r="EYZ723" s="37"/>
      <c r="EZA723" s="37"/>
      <c r="EZB723" s="37"/>
      <c r="EZC723" s="37"/>
      <c r="EZD723" s="37"/>
      <c r="EZE723" s="37"/>
      <c r="EZF723" s="37"/>
      <c r="EZG723" s="37"/>
      <c r="EZH723" s="37"/>
      <c r="EZI723" s="37"/>
      <c r="EZJ723" s="37"/>
      <c r="EZK723" s="37"/>
      <c r="EZL723" s="37"/>
      <c r="EZM723" s="37"/>
      <c r="EZN723" s="37"/>
      <c r="EZO723" s="37"/>
      <c r="EZP723" s="37"/>
      <c r="EZQ723" s="37"/>
      <c r="EZR723" s="37"/>
      <c r="EZS723" s="37"/>
      <c r="EZT723" s="37"/>
      <c r="EZU723" s="37"/>
      <c r="EZV723" s="37"/>
      <c r="EZW723" s="37"/>
      <c r="EZX723" s="37"/>
      <c r="EZY723" s="37"/>
      <c r="EZZ723" s="37"/>
      <c r="FAA723" s="37"/>
      <c r="FAB723" s="37"/>
      <c r="FAC723" s="37"/>
      <c r="FAD723" s="37"/>
      <c r="FAE723" s="37"/>
      <c r="FAF723" s="37"/>
      <c r="FAG723" s="37"/>
      <c r="FAH723" s="37"/>
      <c r="FAI723" s="37"/>
      <c r="FAJ723" s="37"/>
      <c r="FAK723" s="37"/>
      <c r="FAL723" s="37"/>
      <c r="FAM723" s="37"/>
      <c r="FAN723" s="37"/>
      <c r="FAO723" s="37"/>
      <c r="FAP723" s="37"/>
      <c r="FAQ723" s="37"/>
      <c r="FAR723" s="37"/>
      <c r="FAS723" s="37"/>
      <c r="FAT723" s="37"/>
      <c r="FAU723" s="37"/>
      <c r="FAV723" s="37"/>
      <c r="FAW723" s="37"/>
      <c r="FAX723" s="37"/>
      <c r="FAY723" s="37"/>
      <c r="FAZ723" s="37"/>
      <c r="FBA723" s="37"/>
      <c r="FBB723" s="37"/>
      <c r="FBC723" s="37"/>
      <c r="FBD723" s="37"/>
      <c r="FBE723" s="37"/>
      <c r="FBF723" s="37"/>
      <c r="FBG723" s="37"/>
      <c r="FBH723" s="37"/>
      <c r="FBI723" s="37"/>
      <c r="FBJ723" s="37"/>
      <c r="FBK723" s="37"/>
      <c r="FBL723" s="37"/>
      <c r="FBM723" s="37"/>
      <c r="FBN723" s="37"/>
      <c r="FBO723" s="37"/>
      <c r="FBP723" s="37"/>
      <c r="FBQ723" s="37"/>
      <c r="FBR723" s="37"/>
      <c r="FBS723" s="37"/>
      <c r="FBT723" s="37"/>
      <c r="FBU723" s="37"/>
      <c r="FBV723" s="37"/>
      <c r="FBW723" s="37"/>
      <c r="FBX723" s="37"/>
      <c r="FBY723" s="37"/>
      <c r="FBZ723" s="37"/>
      <c r="FCA723" s="37"/>
      <c r="FCB723" s="37"/>
      <c r="FCC723" s="37"/>
      <c r="FCD723" s="37"/>
      <c r="FCE723" s="37"/>
      <c r="FCF723" s="37"/>
      <c r="FCG723" s="37"/>
      <c r="FCH723" s="37"/>
      <c r="FCI723" s="37"/>
      <c r="FCJ723" s="37"/>
      <c r="FCK723" s="37"/>
      <c r="FCL723" s="37"/>
      <c r="FCM723" s="37"/>
      <c r="FCN723" s="37"/>
      <c r="FCO723" s="37"/>
      <c r="FCP723" s="37"/>
      <c r="FCQ723" s="37"/>
      <c r="FCR723" s="37"/>
      <c r="FCS723" s="37"/>
      <c r="FCT723" s="37"/>
      <c r="FCU723" s="37"/>
      <c r="FCV723" s="37"/>
      <c r="FCW723" s="37"/>
      <c r="FCX723" s="37"/>
      <c r="FCY723" s="37"/>
      <c r="FCZ723" s="37"/>
      <c r="FDA723" s="37"/>
      <c r="FDB723" s="37"/>
      <c r="FDC723" s="37"/>
      <c r="FDD723" s="37"/>
      <c r="FDE723" s="37"/>
      <c r="FDF723" s="37"/>
      <c r="FDG723" s="37"/>
      <c r="FDH723" s="37"/>
      <c r="FDI723" s="37"/>
      <c r="FDJ723" s="37"/>
      <c r="FDK723" s="37"/>
      <c r="FDL723" s="37"/>
      <c r="FDM723" s="37"/>
      <c r="FDN723" s="37"/>
      <c r="FDO723" s="37"/>
      <c r="FDP723" s="37"/>
      <c r="FDQ723" s="37"/>
      <c r="FDR723" s="37"/>
      <c r="FDS723" s="37"/>
      <c r="FDT723" s="37"/>
      <c r="FDU723" s="37"/>
      <c r="FDV723" s="37"/>
      <c r="FDW723" s="37"/>
      <c r="FDX723" s="37"/>
      <c r="FDY723" s="37"/>
      <c r="FDZ723" s="37"/>
      <c r="FEA723" s="37"/>
      <c r="FEB723" s="37"/>
      <c r="FEC723" s="37"/>
      <c r="FED723" s="37"/>
      <c r="FEE723" s="37"/>
      <c r="FEF723" s="37"/>
      <c r="FEG723" s="37"/>
      <c r="FEH723" s="37"/>
      <c r="FEI723" s="37"/>
      <c r="FEJ723" s="37"/>
      <c r="FEK723" s="37"/>
      <c r="FEL723" s="37"/>
      <c r="FEM723" s="37"/>
      <c r="FEN723" s="37"/>
      <c r="FEO723" s="37"/>
      <c r="FEP723" s="37"/>
      <c r="FEQ723" s="37"/>
      <c r="FER723" s="37"/>
      <c r="FES723" s="37"/>
      <c r="FET723" s="37"/>
      <c r="FEU723" s="37"/>
      <c r="FEV723" s="37"/>
      <c r="FEW723" s="37"/>
      <c r="FEX723" s="37"/>
      <c r="FEY723" s="37"/>
      <c r="FEZ723" s="37"/>
      <c r="FFA723" s="37"/>
      <c r="FFB723" s="37"/>
      <c r="FFC723" s="37"/>
      <c r="FFD723" s="37"/>
      <c r="FFE723" s="37"/>
      <c r="FFF723" s="37"/>
      <c r="FFG723" s="37"/>
      <c r="FFH723" s="37"/>
      <c r="FFI723" s="37"/>
      <c r="FFJ723" s="37"/>
      <c r="FFK723" s="37"/>
      <c r="FFL723" s="37"/>
      <c r="FFM723" s="37"/>
      <c r="FFN723" s="37"/>
      <c r="FFO723" s="37"/>
      <c r="FFP723" s="37"/>
      <c r="FFQ723" s="37"/>
      <c r="FFR723" s="37"/>
      <c r="FFS723" s="37"/>
      <c r="FFT723" s="37"/>
      <c r="FFU723" s="37"/>
      <c r="FFV723" s="37"/>
      <c r="FFW723" s="37"/>
      <c r="FFX723" s="37"/>
      <c r="FFY723" s="37"/>
      <c r="FFZ723" s="37"/>
      <c r="FGA723" s="37"/>
      <c r="FGB723" s="37"/>
      <c r="FGC723" s="37"/>
      <c r="FGD723" s="37"/>
      <c r="FGE723" s="37"/>
      <c r="FGF723" s="37"/>
      <c r="FGG723" s="37"/>
      <c r="FGH723" s="37"/>
      <c r="FGI723" s="37"/>
      <c r="FGJ723" s="37"/>
      <c r="FGK723" s="37"/>
      <c r="FGL723" s="37"/>
      <c r="FGM723" s="37"/>
      <c r="FGN723" s="37"/>
      <c r="FGO723" s="37"/>
      <c r="FGP723" s="37"/>
      <c r="FGQ723" s="37"/>
      <c r="FGR723" s="37"/>
      <c r="FGS723" s="37"/>
      <c r="FGT723" s="37"/>
      <c r="FGU723" s="37"/>
      <c r="FGV723" s="37"/>
      <c r="FGW723" s="37"/>
      <c r="FGX723" s="37"/>
      <c r="FGY723" s="37"/>
      <c r="FGZ723" s="37"/>
      <c r="FHA723" s="37"/>
      <c r="FHB723" s="37"/>
      <c r="FHC723" s="37"/>
      <c r="FHD723" s="37"/>
      <c r="FHE723" s="37"/>
      <c r="FHF723" s="37"/>
      <c r="FHG723" s="37"/>
      <c r="FHH723" s="37"/>
      <c r="FHI723" s="37"/>
      <c r="FHJ723" s="37"/>
      <c r="FHK723" s="37"/>
      <c r="FHL723" s="37"/>
      <c r="FHM723" s="37"/>
      <c r="FHN723" s="37"/>
      <c r="FHO723" s="37"/>
      <c r="FHP723" s="37"/>
      <c r="FHQ723" s="37"/>
      <c r="FHR723" s="37"/>
      <c r="FHS723" s="37"/>
      <c r="FHT723" s="37"/>
      <c r="FHU723" s="37"/>
      <c r="FHV723" s="37"/>
      <c r="FHW723" s="37"/>
      <c r="FHX723" s="37"/>
      <c r="FHY723" s="37"/>
      <c r="FHZ723" s="37"/>
      <c r="FIA723" s="37"/>
      <c r="FIB723" s="37"/>
      <c r="FIC723" s="37"/>
      <c r="FID723" s="37"/>
      <c r="FIE723" s="37"/>
      <c r="FIF723" s="37"/>
      <c r="FIG723" s="37"/>
      <c r="FIH723" s="37"/>
      <c r="FII723" s="37"/>
      <c r="FIJ723" s="37"/>
      <c r="FIK723" s="37"/>
      <c r="FIL723" s="37"/>
      <c r="FIM723" s="37"/>
      <c r="FIN723" s="37"/>
      <c r="FIO723" s="37"/>
      <c r="FIP723" s="37"/>
      <c r="FIQ723" s="37"/>
      <c r="FIR723" s="37"/>
      <c r="FIS723" s="37"/>
      <c r="FIT723" s="37"/>
      <c r="FIU723" s="37"/>
      <c r="FIV723" s="37"/>
      <c r="FIW723" s="37"/>
      <c r="FIX723" s="37"/>
      <c r="FIY723" s="37"/>
      <c r="FIZ723" s="37"/>
      <c r="FJA723" s="37"/>
      <c r="FJB723" s="37"/>
      <c r="FJC723" s="37"/>
      <c r="FJD723" s="37"/>
      <c r="FJE723" s="37"/>
      <c r="FJF723" s="37"/>
      <c r="FJG723" s="37"/>
      <c r="FJH723" s="37"/>
      <c r="FJI723" s="37"/>
      <c r="FJJ723" s="37"/>
      <c r="FJK723" s="37"/>
      <c r="FJL723" s="37"/>
      <c r="FJM723" s="37"/>
      <c r="FJN723" s="37"/>
      <c r="FJO723" s="37"/>
      <c r="FJP723" s="37"/>
      <c r="FJQ723" s="37"/>
      <c r="FJR723" s="37"/>
      <c r="FJS723" s="37"/>
      <c r="FJT723" s="37"/>
      <c r="FJU723" s="37"/>
      <c r="FJV723" s="37"/>
      <c r="FJW723" s="37"/>
      <c r="FJX723" s="37"/>
      <c r="FJY723" s="37"/>
      <c r="FJZ723" s="37"/>
      <c r="FKA723" s="37"/>
      <c r="FKB723" s="37"/>
      <c r="FKC723" s="37"/>
      <c r="FKD723" s="37"/>
      <c r="FKE723" s="37"/>
      <c r="FKF723" s="37"/>
      <c r="FKG723" s="37"/>
      <c r="FKH723" s="37"/>
      <c r="FKI723" s="37"/>
      <c r="FKJ723" s="37"/>
      <c r="FKK723" s="37"/>
      <c r="FKL723" s="37"/>
      <c r="FKM723" s="37"/>
      <c r="FKN723" s="37"/>
      <c r="FKO723" s="37"/>
      <c r="FKP723" s="37"/>
      <c r="FKQ723" s="37"/>
      <c r="FKR723" s="37"/>
      <c r="FKS723" s="37"/>
      <c r="FKT723" s="37"/>
      <c r="FKU723" s="37"/>
      <c r="FKV723" s="37"/>
      <c r="FKW723" s="37"/>
      <c r="FKX723" s="37"/>
      <c r="FKY723" s="37"/>
      <c r="FKZ723" s="37"/>
      <c r="FLA723" s="37"/>
      <c r="FLB723" s="37"/>
      <c r="FLC723" s="37"/>
      <c r="FLD723" s="37"/>
      <c r="FLE723" s="37"/>
      <c r="FLF723" s="37"/>
      <c r="FLG723" s="37"/>
      <c r="FLH723" s="37"/>
      <c r="FLI723" s="37"/>
      <c r="FLJ723" s="37"/>
      <c r="FLK723" s="37"/>
      <c r="FLL723" s="37"/>
      <c r="FLM723" s="37"/>
      <c r="FLN723" s="37"/>
      <c r="FLO723" s="37"/>
      <c r="FLP723" s="37"/>
      <c r="FLQ723" s="37"/>
      <c r="FLR723" s="37"/>
      <c r="FLS723" s="37"/>
      <c r="FLT723" s="37"/>
      <c r="FLU723" s="37"/>
      <c r="FLV723" s="37"/>
      <c r="FLW723" s="37"/>
      <c r="FLX723" s="37"/>
      <c r="FLY723" s="37"/>
      <c r="FLZ723" s="37"/>
      <c r="FMA723" s="37"/>
      <c r="FMB723" s="37"/>
      <c r="FMC723" s="37"/>
      <c r="FMD723" s="37"/>
      <c r="FME723" s="37"/>
      <c r="FMF723" s="37"/>
      <c r="FMG723" s="37"/>
      <c r="FMH723" s="37"/>
      <c r="FMI723" s="37"/>
      <c r="FMJ723" s="37"/>
      <c r="FMK723" s="37"/>
      <c r="FML723" s="37"/>
      <c r="FMM723" s="37"/>
      <c r="FMN723" s="37"/>
      <c r="FMO723" s="37"/>
      <c r="FMP723" s="37"/>
      <c r="FMQ723" s="37"/>
      <c r="FMR723" s="37"/>
      <c r="FMS723" s="37"/>
      <c r="FMT723" s="37"/>
      <c r="FMU723" s="37"/>
      <c r="FMV723" s="37"/>
      <c r="FMW723" s="37"/>
      <c r="FMX723" s="37"/>
      <c r="FMY723" s="37"/>
      <c r="FMZ723" s="37"/>
      <c r="FNA723" s="37"/>
      <c r="FNB723" s="37"/>
      <c r="FNC723" s="37"/>
      <c r="FND723" s="37"/>
      <c r="FNE723" s="37"/>
      <c r="FNF723" s="37"/>
      <c r="FNG723" s="37"/>
      <c r="FNH723" s="37"/>
      <c r="FNI723" s="37"/>
      <c r="FNJ723" s="37"/>
      <c r="FNK723" s="37"/>
      <c r="FNL723" s="37"/>
      <c r="FNM723" s="37"/>
      <c r="FNN723" s="37"/>
      <c r="FNO723" s="37"/>
      <c r="FNP723" s="37"/>
      <c r="FNQ723" s="37"/>
      <c r="FNR723" s="37"/>
      <c r="FNS723" s="37"/>
      <c r="FNT723" s="37"/>
      <c r="FNU723" s="37"/>
      <c r="FNV723" s="37"/>
      <c r="FNW723" s="37"/>
      <c r="FNX723" s="37"/>
      <c r="FNY723" s="37"/>
      <c r="FNZ723" s="37"/>
      <c r="FOA723" s="37"/>
      <c r="FOB723" s="37"/>
      <c r="FOC723" s="37"/>
      <c r="FOD723" s="37"/>
      <c r="FOE723" s="37"/>
      <c r="FOF723" s="37"/>
      <c r="FOG723" s="37"/>
      <c r="FOH723" s="37"/>
      <c r="FOI723" s="37"/>
      <c r="FOJ723" s="37"/>
      <c r="FOK723" s="37"/>
      <c r="FOL723" s="37"/>
      <c r="FOM723" s="37"/>
      <c r="FON723" s="37"/>
      <c r="FOO723" s="37"/>
      <c r="FOP723" s="37"/>
      <c r="FOQ723" s="37"/>
      <c r="FOR723" s="37"/>
      <c r="FOS723" s="37"/>
      <c r="FOT723" s="37"/>
      <c r="FOU723" s="37"/>
      <c r="FOV723" s="37"/>
      <c r="FOW723" s="37"/>
      <c r="FOX723" s="37"/>
      <c r="FOY723" s="37"/>
      <c r="FOZ723" s="37"/>
      <c r="FPA723" s="37"/>
      <c r="FPB723" s="37"/>
      <c r="FPC723" s="37"/>
      <c r="FPD723" s="37"/>
      <c r="FPE723" s="37"/>
      <c r="FPF723" s="37"/>
      <c r="FPG723" s="37"/>
      <c r="FPH723" s="37"/>
      <c r="FPI723" s="37"/>
      <c r="FPJ723" s="37"/>
      <c r="FPK723" s="37"/>
      <c r="FPL723" s="37"/>
      <c r="FPM723" s="37"/>
      <c r="FPN723" s="37"/>
      <c r="FPO723" s="37"/>
      <c r="FPP723" s="37"/>
      <c r="FPQ723" s="37"/>
      <c r="FPR723" s="37"/>
      <c r="FPS723" s="37"/>
      <c r="FPT723" s="37"/>
      <c r="FPU723" s="37"/>
      <c r="FPV723" s="37"/>
      <c r="FPW723" s="37"/>
      <c r="FPX723" s="37"/>
      <c r="FPY723" s="37"/>
      <c r="FPZ723" s="37"/>
      <c r="FQA723" s="37"/>
      <c r="FQB723" s="37"/>
      <c r="FQC723" s="37"/>
      <c r="FQD723" s="37"/>
      <c r="FQE723" s="37"/>
      <c r="FQF723" s="37"/>
      <c r="FQG723" s="37"/>
      <c r="FQH723" s="37"/>
      <c r="FQI723" s="37"/>
      <c r="FQJ723" s="37"/>
      <c r="FQK723" s="37"/>
      <c r="FQL723" s="37"/>
      <c r="FQM723" s="37"/>
      <c r="FQN723" s="37"/>
      <c r="FQO723" s="37"/>
      <c r="FQP723" s="37"/>
      <c r="FQQ723" s="37"/>
      <c r="FQR723" s="37"/>
      <c r="FQS723" s="37"/>
      <c r="FQT723" s="37"/>
      <c r="FQU723" s="37"/>
      <c r="FQV723" s="37"/>
      <c r="FQW723" s="37"/>
      <c r="FQX723" s="37"/>
      <c r="FQY723" s="37"/>
      <c r="FQZ723" s="37"/>
      <c r="FRA723" s="37"/>
      <c r="FRB723" s="37"/>
      <c r="FRC723" s="37"/>
      <c r="FRD723" s="37"/>
      <c r="FRE723" s="37"/>
      <c r="FRF723" s="37"/>
      <c r="FRG723" s="37"/>
      <c r="FRH723" s="37"/>
      <c r="FRI723" s="37"/>
      <c r="FRJ723" s="37"/>
      <c r="FRK723" s="37"/>
      <c r="FRL723" s="37"/>
      <c r="FRM723" s="37"/>
      <c r="FRN723" s="37"/>
      <c r="FRO723" s="37"/>
      <c r="FRP723" s="37"/>
      <c r="FRQ723" s="37"/>
      <c r="FRR723" s="37"/>
      <c r="FRS723" s="37"/>
      <c r="FRT723" s="37"/>
      <c r="FRU723" s="37"/>
      <c r="FRV723" s="37"/>
      <c r="FRW723" s="37"/>
      <c r="FRX723" s="37"/>
      <c r="FRY723" s="37"/>
      <c r="FRZ723" s="37"/>
      <c r="FSA723" s="37"/>
      <c r="FSB723" s="37"/>
      <c r="FSC723" s="37"/>
      <c r="FSD723" s="37"/>
      <c r="FSE723" s="37"/>
      <c r="FSF723" s="37"/>
      <c r="FSG723" s="37"/>
      <c r="FSH723" s="37"/>
      <c r="FSI723" s="37"/>
      <c r="FSJ723" s="37"/>
      <c r="FSK723" s="37"/>
      <c r="FSL723" s="37"/>
      <c r="FSM723" s="37"/>
      <c r="FSN723" s="37"/>
      <c r="FSO723" s="37"/>
      <c r="FSP723" s="37"/>
      <c r="FSQ723" s="37"/>
      <c r="FSR723" s="37"/>
      <c r="FSS723" s="37"/>
      <c r="FST723" s="37"/>
      <c r="FSU723" s="37"/>
      <c r="FSV723" s="37"/>
      <c r="FSW723" s="37"/>
      <c r="FSX723" s="37"/>
      <c r="FSY723" s="37"/>
      <c r="FSZ723" s="37"/>
      <c r="FTA723" s="37"/>
      <c r="FTB723" s="37"/>
      <c r="FTC723" s="37"/>
      <c r="FTD723" s="37"/>
      <c r="FTE723" s="37"/>
      <c r="FTF723" s="37"/>
      <c r="FTG723" s="37"/>
      <c r="FTH723" s="37"/>
      <c r="FTI723" s="37"/>
      <c r="FTJ723" s="37"/>
      <c r="FTK723" s="37"/>
      <c r="FTL723" s="37"/>
      <c r="FTM723" s="37"/>
      <c r="FTN723" s="37"/>
      <c r="FTO723" s="37"/>
      <c r="FTP723" s="37"/>
      <c r="FTQ723" s="37"/>
      <c r="FTR723" s="37"/>
      <c r="FTS723" s="37"/>
      <c r="FTT723" s="37"/>
      <c r="FTU723" s="37"/>
      <c r="FTV723" s="37"/>
      <c r="FTW723" s="37"/>
      <c r="FTX723" s="37"/>
      <c r="FTY723" s="37"/>
      <c r="FTZ723" s="37"/>
      <c r="FUA723" s="37"/>
      <c r="FUB723" s="37"/>
      <c r="FUC723" s="37"/>
      <c r="FUD723" s="37"/>
      <c r="FUE723" s="37"/>
      <c r="FUF723" s="37"/>
      <c r="FUG723" s="37"/>
      <c r="FUH723" s="37"/>
      <c r="FUI723" s="37"/>
      <c r="FUJ723" s="37"/>
      <c r="FUK723" s="37"/>
      <c r="FUL723" s="37"/>
      <c r="FUM723" s="37"/>
      <c r="FUN723" s="37"/>
      <c r="FUO723" s="37"/>
      <c r="FUP723" s="37"/>
      <c r="FUQ723" s="37"/>
      <c r="FUR723" s="37"/>
      <c r="FUS723" s="37"/>
      <c r="FUT723" s="37"/>
      <c r="FUU723" s="37"/>
      <c r="FUV723" s="37"/>
      <c r="FUW723" s="37"/>
      <c r="FUX723" s="37"/>
      <c r="FUY723" s="37"/>
      <c r="FUZ723" s="37"/>
      <c r="FVA723" s="37"/>
      <c r="FVB723" s="37"/>
      <c r="FVC723" s="37"/>
      <c r="FVD723" s="37"/>
      <c r="FVE723" s="37"/>
      <c r="FVF723" s="37"/>
      <c r="FVG723" s="37"/>
      <c r="FVH723" s="37"/>
      <c r="FVI723" s="37"/>
      <c r="FVJ723" s="37"/>
      <c r="FVK723" s="37"/>
      <c r="FVL723" s="37"/>
      <c r="FVM723" s="37"/>
      <c r="FVN723" s="37"/>
      <c r="FVO723" s="37"/>
      <c r="FVP723" s="37"/>
      <c r="FVQ723" s="37"/>
      <c r="FVR723" s="37"/>
      <c r="FVS723" s="37"/>
      <c r="FVT723" s="37"/>
      <c r="FVU723" s="37"/>
      <c r="FVV723" s="37"/>
      <c r="FVW723" s="37"/>
      <c r="FVX723" s="37"/>
      <c r="FVY723" s="37"/>
      <c r="FVZ723" s="37"/>
      <c r="FWA723" s="37"/>
      <c r="FWB723" s="37"/>
      <c r="FWC723" s="37"/>
      <c r="FWD723" s="37"/>
      <c r="FWE723" s="37"/>
      <c r="FWF723" s="37"/>
      <c r="FWG723" s="37"/>
      <c r="FWH723" s="37"/>
      <c r="FWI723" s="37"/>
      <c r="FWJ723" s="37"/>
      <c r="FWK723" s="37"/>
      <c r="FWL723" s="37"/>
      <c r="FWM723" s="37"/>
      <c r="FWN723" s="37"/>
      <c r="FWO723" s="37"/>
      <c r="FWP723" s="37"/>
      <c r="FWQ723" s="37"/>
      <c r="FWR723" s="37"/>
      <c r="FWS723" s="37"/>
      <c r="FWT723" s="37"/>
      <c r="FWU723" s="37"/>
      <c r="FWV723" s="37"/>
      <c r="FWW723" s="37"/>
      <c r="FWX723" s="37"/>
      <c r="FWY723" s="37"/>
      <c r="FWZ723" s="37"/>
      <c r="FXA723" s="37"/>
      <c r="FXB723" s="37"/>
      <c r="FXC723" s="37"/>
      <c r="FXD723" s="37"/>
      <c r="FXE723" s="37"/>
      <c r="FXF723" s="37"/>
      <c r="FXG723" s="37"/>
      <c r="FXH723" s="37"/>
      <c r="FXI723" s="37"/>
      <c r="FXJ723" s="37"/>
      <c r="FXK723" s="37"/>
      <c r="FXL723" s="37"/>
      <c r="FXM723" s="37"/>
      <c r="FXN723" s="37"/>
      <c r="FXO723" s="37"/>
      <c r="FXP723" s="37"/>
      <c r="FXQ723" s="37"/>
      <c r="FXR723" s="37"/>
      <c r="FXS723" s="37"/>
      <c r="FXT723" s="37"/>
      <c r="FXU723" s="37"/>
      <c r="FXV723" s="37"/>
      <c r="FXW723" s="37"/>
      <c r="FXX723" s="37"/>
      <c r="FXY723" s="37"/>
      <c r="FXZ723" s="37"/>
      <c r="FYA723" s="37"/>
      <c r="FYB723" s="37"/>
      <c r="FYC723" s="37"/>
      <c r="FYD723" s="37"/>
      <c r="FYE723" s="37"/>
      <c r="FYF723" s="37"/>
      <c r="FYG723" s="37"/>
      <c r="FYH723" s="37"/>
      <c r="FYI723" s="37"/>
      <c r="FYJ723" s="37"/>
      <c r="FYK723" s="37"/>
      <c r="FYL723" s="37"/>
      <c r="FYM723" s="37"/>
      <c r="FYN723" s="37"/>
      <c r="FYO723" s="37"/>
      <c r="FYP723" s="37"/>
      <c r="FYQ723" s="37"/>
      <c r="FYR723" s="37"/>
      <c r="FYS723" s="37"/>
      <c r="FYT723" s="37"/>
      <c r="FYU723" s="37"/>
      <c r="FYV723" s="37"/>
      <c r="FYW723" s="37"/>
      <c r="FYX723" s="37"/>
      <c r="FYY723" s="37"/>
      <c r="FYZ723" s="37"/>
      <c r="FZA723" s="37"/>
      <c r="FZB723" s="37"/>
      <c r="FZC723" s="37"/>
      <c r="FZD723" s="37"/>
      <c r="FZE723" s="37"/>
      <c r="FZF723" s="37"/>
      <c r="FZG723" s="37"/>
      <c r="FZH723" s="37"/>
      <c r="FZI723" s="37"/>
      <c r="FZJ723" s="37"/>
      <c r="FZK723" s="37"/>
      <c r="FZL723" s="37"/>
      <c r="FZM723" s="37"/>
      <c r="FZN723" s="37"/>
      <c r="FZO723" s="37"/>
      <c r="FZP723" s="37"/>
      <c r="FZQ723" s="37"/>
      <c r="FZR723" s="37"/>
      <c r="FZS723" s="37"/>
      <c r="FZT723" s="37"/>
      <c r="FZU723" s="37"/>
      <c r="FZV723" s="37"/>
      <c r="FZW723" s="37"/>
      <c r="FZX723" s="37"/>
      <c r="FZY723" s="37"/>
      <c r="FZZ723" s="37"/>
      <c r="GAA723" s="37"/>
      <c r="GAB723" s="37"/>
      <c r="GAC723" s="37"/>
      <c r="GAD723" s="37"/>
      <c r="GAE723" s="37"/>
      <c r="GAF723" s="37"/>
      <c r="GAG723" s="37"/>
      <c r="GAH723" s="37"/>
      <c r="GAI723" s="37"/>
      <c r="GAJ723" s="37"/>
      <c r="GAK723" s="37"/>
      <c r="GAL723" s="37"/>
      <c r="GAM723" s="37"/>
      <c r="GAN723" s="37"/>
      <c r="GAO723" s="37"/>
      <c r="GAP723" s="37"/>
      <c r="GAQ723" s="37"/>
      <c r="GAR723" s="37"/>
      <c r="GAS723" s="37"/>
      <c r="GAT723" s="37"/>
      <c r="GAU723" s="37"/>
      <c r="GAV723" s="37"/>
      <c r="GAW723" s="37"/>
      <c r="GAX723" s="37"/>
      <c r="GAY723" s="37"/>
      <c r="GAZ723" s="37"/>
      <c r="GBA723" s="37"/>
      <c r="GBB723" s="37"/>
      <c r="GBC723" s="37"/>
      <c r="GBD723" s="37"/>
      <c r="GBE723" s="37"/>
      <c r="GBF723" s="37"/>
      <c r="GBG723" s="37"/>
      <c r="GBH723" s="37"/>
      <c r="GBI723" s="37"/>
      <c r="GBJ723" s="37"/>
      <c r="GBK723" s="37"/>
      <c r="GBL723" s="37"/>
      <c r="GBM723" s="37"/>
      <c r="GBN723" s="37"/>
      <c r="GBO723" s="37"/>
      <c r="GBP723" s="37"/>
      <c r="GBQ723" s="37"/>
      <c r="GBR723" s="37"/>
      <c r="GBS723" s="37"/>
      <c r="GBT723" s="37"/>
      <c r="GBU723" s="37"/>
      <c r="GBV723" s="37"/>
      <c r="GBW723" s="37"/>
      <c r="GBX723" s="37"/>
      <c r="GBY723" s="37"/>
      <c r="GBZ723" s="37"/>
      <c r="GCA723" s="37"/>
      <c r="GCB723" s="37"/>
      <c r="GCC723" s="37"/>
      <c r="GCD723" s="37"/>
      <c r="GCE723" s="37"/>
      <c r="GCF723" s="37"/>
      <c r="GCG723" s="37"/>
      <c r="GCH723" s="37"/>
      <c r="GCI723" s="37"/>
      <c r="GCJ723" s="37"/>
      <c r="GCK723" s="37"/>
      <c r="GCL723" s="37"/>
      <c r="GCM723" s="37"/>
      <c r="GCN723" s="37"/>
      <c r="GCO723" s="37"/>
      <c r="GCP723" s="37"/>
      <c r="GCQ723" s="37"/>
      <c r="GCR723" s="37"/>
      <c r="GCS723" s="37"/>
      <c r="GCT723" s="37"/>
      <c r="GCU723" s="37"/>
      <c r="GCV723" s="37"/>
      <c r="GCW723" s="37"/>
      <c r="GCX723" s="37"/>
      <c r="GCY723" s="37"/>
      <c r="GCZ723" s="37"/>
      <c r="GDA723" s="37"/>
      <c r="GDB723" s="37"/>
      <c r="GDC723" s="37"/>
      <c r="GDD723" s="37"/>
      <c r="GDE723" s="37"/>
      <c r="GDF723" s="37"/>
      <c r="GDG723" s="37"/>
      <c r="GDH723" s="37"/>
      <c r="GDI723" s="37"/>
      <c r="GDJ723" s="37"/>
      <c r="GDK723" s="37"/>
      <c r="GDL723" s="37"/>
      <c r="GDM723" s="37"/>
      <c r="GDN723" s="37"/>
      <c r="GDO723" s="37"/>
      <c r="GDP723" s="37"/>
      <c r="GDQ723" s="37"/>
      <c r="GDR723" s="37"/>
      <c r="GDS723" s="37"/>
      <c r="GDT723" s="37"/>
      <c r="GDU723" s="37"/>
      <c r="GDV723" s="37"/>
      <c r="GDW723" s="37"/>
      <c r="GDX723" s="37"/>
    </row>
    <row r="724" spans="1:4860" s="39" customFormat="1" x14ac:dyDescent="0.25">
      <c r="A724" s="86">
        <v>718</v>
      </c>
      <c r="B724" s="55" t="s">
        <v>312</v>
      </c>
      <c r="C724" s="55" t="s">
        <v>855</v>
      </c>
      <c r="D724" s="55" t="s">
        <v>311</v>
      </c>
      <c r="E724" s="55" t="s">
        <v>62</v>
      </c>
      <c r="F724" s="56" t="s">
        <v>858</v>
      </c>
      <c r="G724" s="57">
        <v>25000</v>
      </c>
      <c r="H724" s="58">
        <v>0</v>
      </c>
      <c r="I724" s="59">
        <v>25</v>
      </c>
      <c r="J724" s="103">
        <v>717.5</v>
      </c>
      <c r="K724" s="96">
        <f t="shared" si="110"/>
        <v>1774.9999999999998</v>
      </c>
      <c r="L724" s="71">
        <f t="shared" si="111"/>
        <v>275</v>
      </c>
      <c r="M724" s="102">
        <v>760</v>
      </c>
      <c r="N724" s="59">
        <f t="shared" si="112"/>
        <v>1772.5000000000002</v>
      </c>
      <c r="O724" s="59"/>
      <c r="P724" s="59">
        <f t="shared" si="113"/>
        <v>1477.5</v>
      </c>
      <c r="Q724" s="59">
        <f t="shared" si="114"/>
        <v>1502.5</v>
      </c>
      <c r="R724" s="59">
        <f t="shared" si="115"/>
        <v>3822.5</v>
      </c>
      <c r="S724" s="59">
        <f t="shared" si="109"/>
        <v>23497.5</v>
      </c>
      <c r="T724" s="72" t="s">
        <v>39</v>
      </c>
      <c r="FV724" s="37"/>
      <c r="FW724" s="37"/>
      <c r="FX724" s="37"/>
      <c r="FY724" s="37"/>
      <c r="FZ724" s="37"/>
      <c r="GA724" s="37"/>
      <c r="GB724" s="37"/>
      <c r="GC724" s="37"/>
      <c r="GD724" s="37"/>
      <c r="GE724" s="37"/>
      <c r="GF724" s="37"/>
      <c r="GG724" s="37"/>
      <c r="GH724" s="37"/>
      <c r="GI724" s="37"/>
      <c r="GJ724" s="37"/>
      <c r="GK724" s="37"/>
      <c r="GL724" s="37"/>
      <c r="GM724" s="37"/>
      <c r="GN724" s="37"/>
      <c r="GO724" s="37"/>
      <c r="GP724" s="37"/>
      <c r="GQ724" s="37"/>
      <c r="GR724" s="37"/>
      <c r="GS724" s="37"/>
      <c r="GT724" s="37"/>
      <c r="GU724" s="37"/>
      <c r="GV724" s="37"/>
      <c r="GW724" s="37"/>
      <c r="GX724" s="37"/>
      <c r="GY724" s="37"/>
      <c r="GZ724" s="37"/>
      <c r="HA724" s="37"/>
      <c r="HB724" s="37"/>
      <c r="HC724" s="37"/>
      <c r="HD724" s="37"/>
      <c r="HE724" s="37"/>
      <c r="HF724" s="37"/>
      <c r="HG724" s="37"/>
      <c r="HH724" s="37"/>
      <c r="HI724" s="37"/>
      <c r="HJ724" s="37"/>
      <c r="HK724" s="37"/>
      <c r="HL724" s="37"/>
      <c r="HM724" s="37"/>
      <c r="HN724" s="37"/>
      <c r="HO724" s="37"/>
      <c r="HP724" s="37"/>
      <c r="HQ724" s="37"/>
      <c r="HR724" s="37"/>
      <c r="HS724" s="37"/>
      <c r="HT724" s="37"/>
      <c r="HU724" s="37"/>
      <c r="HV724" s="37"/>
      <c r="HW724" s="37"/>
      <c r="HX724" s="37"/>
      <c r="HY724" s="37"/>
      <c r="HZ724" s="37"/>
      <c r="IA724" s="37"/>
      <c r="IB724" s="37"/>
      <c r="IC724" s="37"/>
      <c r="ID724" s="37"/>
      <c r="IE724" s="37"/>
      <c r="IF724" s="37"/>
      <c r="IG724" s="37"/>
      <c r="IH724" s="37"/>
      <c r="II724" s="37"/>
      <c r="IJ724" s="37"/>
      <c r="IK724" s="37"/>
      <c r="IL724" s="37"/>
      <c r="IM724" s="37"/>
      <c r="IN724" s="37"/>
      <c r="IO724" s="37"/>
      <c r="IP724" s="37"/>
      <c r="IQ724" s="37"/>
      <c r="IR724" s="37"/>
      <c r="IS724" s="37"/>
      <c r="IT724" s="37"/>
      <c r="IU724" s="37"/>
      <c r="IV724" s="37"/>
      <c r="IW724" s="37"/>
      <c r="IX724" s="37"/>
      <c r="IY724" s="37"/>
      <c r="IZ724" s="37"/>
      <c r="JA724" s="37"/>
      <c r="JB724" s="37"/>
      <c r="JC724" s="37"/>
      <c r="JD724" s="37"/>
      <c r="JE724" s="37"/>
      <c r="JF724" s="37"/>
      <c r="JG724" s="37"/>
      <c r="JH724" s="37"/>
      <c r="JI724" s="37"/>
      <c r="JJ724" s="37"/>
      <c r="JK724" s="37"/>
      <c r="JL724" s="37"/>
      <c r="JM724" s="37"/>
      <c r="JN724" s="37"/>
      <c r="JO724" s="37"/>
      <c r="JP724" s="37"/>
      <c r="JQ724" s="37"/>
      <c r="JR724" s="37"/>
      <c r="JS724" s="37"/>
      <c r="JT724" s="37"/>
      <c r="JU724" s="37"/>
      <c r="JV724" s="37"/>
      <c r="JW724" s="37"/>
      <c r="JX724" s="37"/>
      <c r="JY724" s="37"/>
      <c r="JZ724" s="37"/>
      <c r="KA724" s="37"/>
      <c r="KB724" s="37"/>
      <c r="KC724" s="37"/>
      <c r="KD724" s="37"/>
      <c r="KE724" s="37"/>
      <c r="KF724" s="37"/>
      <c r="KG724" s="37"/>
      <c r="KH724" s="37"/>
      <c r="KI724" s="37"/>
      <c r="KJ724" s="37"/>
      <c r="KK724" s="37"/>
      <c r="KL724" s="37"/>
      <c r="KM724" s="37"/>
      <c r="KN724" s="37"/>
      <c r="KO724" s="37"/>
      <c r="KP724" s="37"/>
      <c r="KQ724" s="37"/>
      <c r="KR724" s="37"/>
      <c r="KS724" s="37"/>
      <c r="KT724" s="37"/>
      <c r="KU724" s="37"/>
      <c r="KV724" s="37"/>
      <c r="KW724" s="37"/>
      <c r="KX724" s="37"/>
      <c r="KY724" s="37"/>
      <c r="KZ724" s="37"/>
      <c r="LA724" s="37"/>
      <c r="LB724" s="37"/>
      <c r="LC724" s="37"/>
      <c r="LD724" s="37"/>
      <c r="LE724" s="37"/>
      <c r="LF724" s="37"/>
      <c r="LG724" s="37"/>
      <c r="LH724" s="37"/>
      <c r="LI724" s="37"/>
      <c r="LJ724" s="37"/>
      <c r="LK724" s="37"/>
      <c r="LL724" s="37"/>
      <c r="LM724" s="37"/>
      <c r="LN724" s="37"/>
      <c r="LO724" s="37"/>
      <c r="LP724" s="37"/>
      <c r="LQ724" s="37"/>
      <c r="LR724" s="37"/>
      <c r="LS724" s="37"/>
      <c r="LT724" s="37"/>
      <c r="LU724" s="37"/>
      <c r="LV724" s="37"/>
      <c r="LW724" s="37"/>
      <c r="LX724" s="37"/>
      <c r="LY724" s="37"/>
      <c r="LZ724" s="37"/>
      <c r="MA724" s="37"/>
      <c r="MB724" s="37"/>
      <c r="MC724" s="37"/>
      <c r="MD724" s="37"/>
      <c r="ME724" s="37"/>
      <c r="MF724" s="37"/>
      <c r="MG724" s="37"/>
      <c r="MH724" s="37"/>
      <c r="MI724" s="37"/>
      <c r="MJ724" s="37"/>
      <c r="MK724" s="37"/>
      <c r="ML724" s="37"/>
      <c r="MM724" s="37"/>
      <c r="MN724" s="37"/>
      <c r="MO724" s="37"/>
      <c r="MP724" s="37"/>
      <c r="MQ724" s="37"/>
      <c r="MR724" s="37"/>
      <c r="MS724" s="37"/>
      <c r="MT724" s="37"/>
      <c r="MU724" s="37"/>
      <c r="MV724" s="37"/>
      <c r="MW724" s="37"/>
      <c r="MX724" s="37"/>
      <c r="MY724" s="37"/>
      <c r="VP724" s="37"/>
      <c r="VQ724" s="37"/>
      <c r="VR724" s="37"/>
      <c r="VS724" s="37"/>
      <c r="VT724" s="37"/>
      <c r="VU724" s="37"/>
      <c r="VV724" s="37"/>
      <c r="VW724" s="37"/>
      <c r="VX724" s="37"/>
      <c r="VY724" s="37"/>
      <c r="VZ724" s="37"/>
      <c r="WA724" s="37"/>
      <c r="WB724" s="37"/>
      <c r="WC724" s="37"/>
      <c r="WD724" s="37"/>
      <c r="WE724" s="37"/>
      <c r="WF724" s="37"/>
      <c r="WG724" s="37"/>
      <c r="WH724" s="37"/>
      <c r="WI724" s="37"/>
      <c r="WJ724" s="37"/>
      <c r="WK724" s="37"/>
      <c r="WL724" s="37"/>
      <c r="WM724" s="37"/>
      <c r="WN724" s="37"/>
      <c r="WO724" s="37"/>
      <c r="WP724" s="37"/>
      <c r="WQ724" s="37"/>
      <c r="WR724" s="37"/>
      <c r="WS724" s="37"/>
      <c r="WT724" s="37"/>
      <c r="WU724" s="37"/>
      <c r="WV724" s="37"/>
      <c r="WW724" s="37"/>
      <c r="WX724" s="37"/>
      <c r="WY724" s="37"/>
      <c r="WZ724" s="37"/>
      <c r="XA724" s="37"/>
      <c r="XB724" s="37"/>
      <c r="XC724" s="37"/>
      <c r="XD724" s="37"/>
      <c r="XE724" s="37"/>
      <c r="XF724" s="37"/>
      <c r="XG724" s="37"/>
      <c r="XH724" s="37"/>
      <c r="XI724" s="37"/>
      <c r="XJ724" s="37"/>
      <c r="XK724" s="37"/>
      <c r="XL724" s="37"/>
      <c r="XM724" s="37"/>
      <c r="XN724" s="37"/>
      <c r="XO724" s="37"/>
      <c r="XP724" s="37"/>
      <c r="XQ724" s="37"/>
      <c r="XR724" s="37"/>
      <c r="XS724" s="37"/>
      <c r="XT724" s="37"/>
      <c r="XU724" s="37"/>
      <c r="XV724" s="37"/>
      <c r="XW724" s="37"/>
      <c r="XX724" s="37"/>
      <c r="XY724" s="37"/>
      <c r="XZ724" s="37"/>
      <c r="YA724" s="37"/>
      <c r="YB724" s="37"/>
      <c r="YC724" s="37"/>
      <c r="YD724" s="37"/>
      <c r="YE724" s="37"/>
      <c r="YF724" s="37"/>
      <c r="YG724" s="37"/>
      <c r="YH724" s="37"/>
      <c r="YI724" s="37"/>
      <c r="YJ724" s="37"/>
      <c r="YK724" s="37"/>
      <c r="YL724" s="37"/>
      <c r="YM724" s="37"/>
      <c r="YN724" s="37"/>
      <c r="YO724" s="37"/>
      <c r="YP724" s="37"/>
      <c r="YQ724" s="37"/>
      <c r="YR724" s="37"/>
      <c r="YS724" s="37"/>
      <c r="YT724" s="37"/>
      <c r="YU724" s="37"/>
      <c r="YV724" s="37"/>
      <c r="YW724" s="37"/>
      <c r="YX724" s="37"/>
      <c r="YY724" s="37"/>
      <c r="YZ724" s="37"/>
      <c r="ZA724" s="37"/>
      <c r="ZB724" s="37"/>
      <c r="ZC724" s="37"/>
      <c r="ZD724" s="37"/>
      <c r="ZE724" s="37"/>
      <c r="ZF724" s="37"/>
      <c r="ZG724" s="37"/>
      <c r="ZH724" s="37"/>
      <c r="ZI724" s="37"/>
      <c r="ZJ724" s="37"/>
      <c r="ZK724" s="37"/>
      <c r="ZL724" s="37"/>
      <c r="ZM724" s="37"/>
      <c r="ZN724" s="37"/>
      <c r="ZO724" s="37"/>
      <c r="ZP724" s="37"/>
      <c r="ZQ724" s="37"/>
      <c r="ZR724" s="37"/>
      <c r="ZS724" s="37"/>
      <c r="ZT724" s="37"/>
      <c r="ZU724" s="37"/>
      <c r="ZV724" s="37"/>
      <c r="ZW724" s="37"/>
      <c r="ZX724" s="37"/>
      <c r="ZY724" s="37"/>
      <c r="ZZ724" s="37"/>
      <c r="AAA724" s="37"/>
      <c r="AAB724" s="37"/>
      <c r="AAC724" s="37"/>
      <c r="AAD724" s="37"/>
      <c r="AAE724" s="37"/>
      <c r="AAF724" s="37"/>
      <c r="AAG724" s="37"/>
      <c r="AAH724" s="37"/>
    </row>
    <row r="725" spans="1:4860" s="39" customFormat="1" x14ac:dyDescent="0.25">
      <c r="A725" s="86">
        <v>719</v>
      </c>
      <c r="B725" s="55" t="s">
        <v>313</v>
      </c>
      <c r="C725" s="55" t="s">
        <v>855</v>
      </c>
      <c r="D725" s="55" t="s">
        <v>311</v>
      </c>
      <c r="E725" s="55" t="s">
        <v>62</v>
      </c>
      <c r="F725" s="56" t="s">
        <v>858</v>
      </c>
      <c r="G725" s="57">
        <v>20900</v>
      </c>
      <c r="H725" s="58">
        <v>0</v>
      </c>
      <c r="I725" s="59">
        <v>25</v>
      </c>
      <c r="J725" s="103">
        <v>599.83000000000004</v>
      </c>
      <c r="K725" s="96">
        <f t="shared" si="110"/>
        <v>1483.8999999999999</v>
      </c>
      <c r="L725" s="71">
        <f t="shared" si="111"/>
        <v>229.90000000000003</v>
      </c>
      <c r="M725" s="102">
        <v>635.36</v>
      </c>
      <c r="N725" s="59">
        <f t="shared" si="112"/>
        <v>1481.8100000000002</v>
      </c>
      <c r="O725" s="59"/>
      <c r="P725" s="59">
        <f t="shared" si="113"/>
        <v>1235.19</v>
      </c>
      <c r="Q725" s="59">
        <f t="shared" si="114"/>
        <v>1260.19</v>
      </c>
      <c r="R725" s="59">
        <f t="shared" si="115"/>
        <v>3195.61</v>
      </c>
      <c r="S725" s="59">
        <f t="shared" si="109"/>
        <v>19639.810000000001</v>
      </c>
      <c r="T725" s="72" t="s">
        <v>39</v>
      </c>
    </row>
    <row r="726" spans="1:4860" s="39" customFormat="1" x14ac:dyDescent="0.25">
      <c r="A726" s="86">
        <v>720</v>
      </c>
      <c r="B726" s="55" t="s">
        <v>434</v>
      </c>
      <c r="C726" s="55" t="s">
        <v>855</v>
      </c>
      <c r="D726" s="55" t="s">
        <v>564</v>
      </c>
      <c r="E726" s="55" t="s">
        <v>785</v>
      </c>
      <c r="F726" s="56" t="s">
        <v>863</v>
      </c>
      <c r="G726" s="57">
        <v>85000</v>
      </c>
      <c r="H726" s="57">
        <v>8576.99</v>
      </c>
      <c r="I726" s="59">
        <v>25</v>
      </c>
      <c r="J726" s="103">
        <v>2439.5</v>
      </c>
      <c r="K726" s="96">
        <f t="shared" si="110"/>
        <v>6034.9999999999991</v>
      </c>
      <c r="L726" s="71">
        <v>851.51</v>
      </c>
      <c r="M726" s="102">
        <v>2584</v>
      </c>
      <c r="N726" s="59">
        <f t="shared" si="112"/>
        <v>6026.5</v>
      </c>
      <c r="O726" s="59"/>
      <c r="P726" s="59">
        <f t="shared" si="113"/>
        <v>5023.5</v>
      </c>
      <c r="Q726" s="59">
        <f t="shared" si="114"/>
        <v>13625.49</v>
      </c>
      <c r="R726" s="59">
        <f t="shared" si="115"/>
        <v>12913.009999999998</v>
      </c>
      <c r="S726" s="59">
        <f t="shared" si="109"/>
        <v>71374.509999999995</v>
      </c>
      <c r="T726" s="72" t="s">
        <v>39</v>
      </c>
    </row>
    <row r="727" spans="1:4860" s="39" customFormat="1" x14ac:dyDescent="0.25">
      <c r="A727" s="86">
        <v>721</v>
      </c>
      <c r="B727" s="55" t="s">
        <v>461</v>
      </c>
      <c r="C727" s="55" t="s">
        <v>855</v>
      </c>
      <c r="D727" s="55" t="s">
        <v>564</v>
      </c>
      <c r="E727" s="55" t="s">
        <v>130</v>
      </c>
      <c r="F727" s="56" t="s">
        <v>863</v>
      </c>
      <c r="G727" s="57">
        <v>70000</v>
      </c>
      <c r="H727" s="57">
        <v>5368.48</v>
      </c>
      <c r="I727" s="59">
        <v>25</v>
      </c>
      <c r="J727" s="103">
        <v>2009</v>
      </c>
      <c r="K727" s="96">
        <f t="shared" si="110"/>
        <v>4970</v>
      </c>
      <c r="L727" s="71">
        <f t="shared" si="111"/>
        <v>770.00000000000011</v>
      </c>
      <c r="M727" s="102">
        <v>2128</v>
      </c>
      <c r="N727" s="59">
        <f t="shared" si="112"/>
        <v>4963</v>
      </c>
      <c r="O727" s="59"/>
      <c r="P727" s="59">
        <f t="shared" si="113"/>
        <v>4137</v>
      </c>
      <c r="Q727" s="59">
        <f t="shared" si="114"/>
        <v>9530.48</v>
      </c>
      <c r="R727" s="59">
        <f t="shared" si="115"/>
        <v>10703</v>
      </c>
      <c r="S727" s="59">
        <f t="shared" si="109"/>
        <v>60469.520000000004</v>
      </c>
      <c r="T727" s="72" t="s">
        <v>39</v>
      </c>
    </row>
    <row r="728" spans="1:4860" s="39" customFormat="1" x14ac:dyDescent="0.25">
      <c r="A728" s="86">
        <v>722</v>
      </c>
      <c r="B728" s="55" t="s">
        <v>566</v>
      </c>
      <c r="C728" s="55" t="s">
        <v>855</v>
      </c>
      <c r="D728" s="55" t="s">
        <v>564</v>
      </c>
      <c r="E728" s="55" t="s">
        <v>150</v>
      </c>
      <c r="F728" s="56" t="s">
        <v>863</v>
      </c>
      <c r="G728" s="57">
        <v>45000</v>
      </c>
      <c r="H728" s="58">
        <v>891.01</v>
      </c>
      <c r="I728" s="59">
        <v>25</v>
      </c>
      <c r="J728" s="103">
        <v>1291.5</v>
      </c>
      <c r="K728" s="96">
        <v>1291.5</v>
      </c>
      <c r="L728" s="71">
        <f t="shared" si="111"/>
        <v>495.00000000000006</v>
      </c>
      <c r="M728" s="102">
        <v>1368</v>
      </c>
      <c r="N728" s="59">
        <f t="shared" si="112"/>
        <v>3190.5</v>
      </c>
      <c r="O728" s="59"/>
      <c r="P728" s="59">
        <f t="shared" si="113"/>
        <v>2659.5</v>
      </c>
      <c r="Q728" s="59">
        <f t="shared" si="114"/>
        <v>3575.51</v>
      </c>
      <c r="R728" s="59">
        <f t="shared" si="115"/>
        <v>4977</v>
      </c>
      <c r="S728" s="59">
        <f t="shared" si="109"/>
        <v>41424.49</v>
      </c>
      <c r="T728" s="72" t="s">
        <v>39</v>
      </c>
    </row>
    <row r="729" spans="1:4860" s="39" customFormat="1" x14ac:dyDescent="0.25">
      <c r="A729" s="86">
        <v>723</v>
      </c>
      <c r="B729" s="55" t="s">
        <v>567</v>
      </c>
      <c r="C729" s="55" t="s">
        <v>854</v>
      </c>
      <c r="D729" s="55" t="s">
        <v>564</v>
      </c>
      <c r="E729" s="55" t="s">
        <v>88</v>
      </c>
      <c r="F729" s="56" t="s">
        <v>863</v>
      </c>
      <c r="G729" s="57">
        <v>27300</v>
      </c>
      <c r="H729" s="58">
        <v>0</v>
      </c>
      <c r="I729" s="59">
        <v>25</v>
      </c>
      <c r="J729" s="103">
        <v>783.51</v>
      </c>
      <c r="K729" s="96">
        <f t="shared" ref="K729:K759" si="116">+G729*7.1%</f>
        <v>1938.2999999999997</v>
      </c>
      <c r="L729" s="71">
        <f t="shared" si="111"/>
        <v>300.3</v>
      </c>
      <c r="M729" s="102">
        <v>829.92</v>
      </c>
      <c r="N729" s="59">
        <f t="shared" si="112"/>
        <v>1935.5700000000002</v>
      </c>
      <c r="O729" s="59"/>
      <c r="P729" s="59">
        <f t="shared" si="113"/>
        <v>1613.4299999999998</v>
      </c>
      <c r="Q729" s="59">
        <f t="shared" si="114"/>
        <v>1638.4299999999998</v>
      </c>
      <c r="R729" s="59">
        <f t="shared" si="115"/>
        <v>4174.17</v>
      </c>
      <c r="S729" s="59">
        <f t="shared" si="109"/>
        <v>25661.57</v>
      </c>
      <c r="T729" s="72" t="s">
        <v>39</v>
      </c>
    </row>
    <row r="730" spans="1:4860" s="39" customFormat="1" x14ac:dyDescent="0.25">
      <c r="A730" s="86">
        <v>724</v>
      </c>
      <c r="B730" s="55" t="s">
        <v>565</v>
      </c>
      <c r="C730" s="55" t="s">
        <v>854</v>
      </c>
      <c r="D730" s="55" t="s">
        <v>564</v>
      </c>
      <c r="E730" s="55" t="s">
        <v>95</v>
      </c>
      <c r="F730" s="56" t="s">
        <v>863</v>
      </c>
      <c r="G730" s="57">
        <v>25000</v>
      </c>
      <c r="H730" s="58">
        <v>0</v>
      </c>
      <c r="I730" s="59">
        <v>25</v>
      </c>
      <c r="J730" s="103">
        <v>717.5</v>
      </c>
      <c r="K730" s="96">
        <f t="shared" si="116"/>
        <v>1774.9999999999998</v>
      </c>
      <c r="L730" s="71">
        <f t="shared" si="111"/>
        <v>275</v>
      </c>
      <c r="M730" s="102">
        <v>760</v>
      </c>
      <c r="N730" s="59">
        <f t="shared" si="112"/>
        <v>1772.5000000000002</v>
      </c>
      <c r="O730" s="59"/>
      <c r="P730" s="59">
        <f t="shared" si="113"/>
        <v>1477.5</v>
      </c>
      <c r="Q730" s="59">
        <f t="shared" si="114"/>
        <v>1502.5</v>
      </c>
      <c r="R730" s="59">
        <f t="shared" si="115"/>
        <v>3822.5</v>
      </c>
      <c r="S730" s="59">
        <f t="shared" si="109"/>
        <v>23497.5</v>
      </c>
      <c r="T730" s="72" t="s">
        <v>39</v>
      </c>
    </row>
    <row r="731" spans="1:4860" s="39" customFormat="1" x14ac:dyDescent="0.25">
      <c r="A731" s="86">
        <v>725</v>
      </c>
      <c r="B731" s="55" t="s">
        <v>840</v>
      </c>
      <c r="C731" s="55" t="s">
        <v>855</v>
      </c>
      <c r="D731" s="55" t="s">
        <v>569</v>
      </c>
      <c r="E731" s="55" t="s">
        <v>785</v>
      </c>
      <c r="F731" s="56" t="s">
        <v>863</v>
      </c>
      <c r="G731" s="57">
        <v>85000</v>
      </c>
      <c r="H731" s="57">
        <v>8576.99</v>
      </c>
      <c r="I731" s="59">
        <v>25</v>
      </c>
      <c r="J731" s="103">
        <v>2439.5</v>
      </c>
      <c r="K731" s="96">
        <f t="shared" si="116"/>
        <v>6034.9999999999991</v>
      </c>
      <c r="L731" s="71">
        <v>851.51</v>
      </c>
      <c r="M731" s="102">
        <v>2584</v>
      </c>
      <c r="N731" s="59">
        <f t="shared" si="112"/>
        <v>6026.5</v>
      </c>
      <c r="O731" s="59"/>
      <c r="P731" s="59">
        <f t="shared" si="113"/>
        <v>5023.5</v>
      </c>
      <c r="Q731" s="59">
        <f t="shared" si="114"/>
        <v>13625.49</v>
      </c>
      <c r="R731" s="59">
        <f t="shared" si="115"/>
        <v>12913.009999999998</v>
      </c>
      <c r="S731" s="59">
        <f t="shared" si="109"/>
        <v>71374.509999999995</v>
      </c>
      <c r="T731" s="72" t="s">
        <v>39</v>
      </c>
    </row>
    <row r="732" spans="1:4860" s="39" customFormat="1" x14ac:dyDescent="0.25">
      <c r="A732" s="86">
        <v>726</v>
      </c>
      <c r="B732" s="55" t="s">
        <v>571</v>
      </c>
      <c r="C732" s="55" t="s">
        <v>854</v>
      </c>
      <c r="D732" s="55" t="s">
        <v>569</v>
      </c>
      <c r="E732" s="55" t="s">
        <v>130</v>
      </c>
      <c r="F732" s="56" t="s">
        <v>863</v>
      </c>
      <c r="G732" s="57">
        <v>70000</v>
      </c>
      <c r="H732" s="57">
        <v>5368.48</v>
      </c>
      <c r="I732" s="59">
        <v>25</v>
      </c>
      <c r="J732" s="103">
        <v>2009</v>
      </c>
      <c r="K732" s="96">
        <f t="shared" si="116"/>
        <v>4970</v>
      </c>
      <c r="L732" s="71">
        <f t="shared" si="111"/>
        <v>770.00000000000011</v>
      </c>
      <c r="M732" s="102">
        <v>2128</v>
      </c>
      <c r="N732" s="59">
        <f t="shared" si="112"/>
        <v>4963</v>
      </c>
      <c r="O732" s="59"/>
      <c r="P732" s="59">
        <f t="shared" si="113"/>
        <v>4137</v>
      </c>
      <c r="Q732" s="59">
        <f t="shared" si="114"/>
        <v>9530.48</v>
      </c>
      <c r="R732" s="59">
        <f t="shared" si="115"/>
        <v>10703</v>
      </c>
      <c r="S732" s="59">
        <f t="shared" si="109"/>
        <v>60469.520000000004</v>
      </c>
      <c r="T732" s="72" t="s">
        <v>39</v>
      </c>
    </row>
    <row r="733" spans="1:4860" s="39" customFormat="1" x14ac:dyDescent="0.25">
      <c r="A733" s="86">
        <v>727</v>
      </c>
      <c r="B733" s="55" t="s">
        <v>1009</v>
      </c>
      <c r="C733" s="55" t="s">
        <v>854</v>
      </c>
      <c r="D733" s="55" t="s">
        <v>569</v>
      </c>
      <c r="E733" s="55" t="s">
        <v>166</v>
      </c>
      <c r="F733" s="56" t="s">
        <v>858</v>
      </c>
      <c r="G733" s="57">
        <v>16000</v>
      </c>
      <c r="H733" s="58">
        <v>0</v>
      </c>
      <c r="I733" s="59">
        <v>25</v>
      </c>
      <c r="J733" s="103">
        <v>459.2</v>
      </c>
      <c r="K733" s="96">
        <f t="shared" si="116"/>
        <v>1136</v>
      </c>
      <c r="L733" s="71">
        <f t="shared" si="111"/>
        <v>176.00000000000003</v>
      </c>
      <c r="M733" s="102">
        <v>486.4</v>
      </c>
      <c r="N733" s="59">
        <f t="shared" si="112"/>
        <v>1134.4000000000001</v>
      </c>
      <c r="O733" s="59"/>
      <c r="P733" s="59">
        <f t="shared" si="113"/>
        <v>945.59999999999991</v>
      </c>
      <c r="Q733" s="59">
        <f t="shared" si="114"/>
        <v>970.59999999999991</v>
      </c>
      <c r="R733" s="59">
        <f t="shared" si="115"/>
        <v>2446.4</v>
      </c>
      <c r="S733" s="69">
        <f t="shared" si="109"/>
        <v>15029.4</v>
      </c>
      <c r="T733" s="72" t="s">
        <v>39</v>
      </c>
    </row>
    <row r="734" spans="1:4860" s="39" customFormat="1" x14ac:dyDescent="0.25">
      <c r="A734" s="86">
        <v>728</v>
      </c>
      <c r="B734" s="55" t="s">
        <v>445</v>
      </c>
      <c r="C734" s="55" t="s">
        <v>855</v>
      </c>
      <c r="D734" s="55" t="s">
        <v>572</v>
      </c>
      <c r="E734" s="55" t="s">
        <v>785</v>
      </c>
      <c r="F734" s="56" t="s">
        <v>863</v>
      </c>
      <c r="G734" s="57">
        <v>85000</v>
      </c>
      <c r="H734" s="57">
        <v>8148.13</v>
      </c>
      <c r="I734" s="59">
        <v>25</v>
      </c>
      <c r="J734" s="103">
        <v>2439.5</v>
      </c>
      <c r="K734" s="96">
        <f t="shared" si="116"/>
        <v>6034.9999999999991</v>
      </c>
      <c r="L734" s="71">
        <v>851.51</v>
      </c>
      <c r="M734" s="102">
        <v>2584</v>
      </c>
      <c r="N734" s="59">
        <f t="shared" si="112"/>
        <v>6026.5</v>
      </c>
      <c r="O734" s="59"/>
      <c r="P734" s="59">
        <f t="shared" si="113"/>
        <v>5023.5</v>
      </c>
      <c r="Q734" s="59">
        <f t="shared" si="114"/>
        <v>13196.630000000001</v>
      </c>
      <c r="R734" s="59">
        <f t="shared" si="115"/>
        <v>12913.009999999998</v>
      </c>
      <c r="S734" s="59">
        <f t="shared" si="109"/>
        <v>71803.37</v>
      </c>
      <c r="T734" s="72" t="s">
        <v>39</v>
      </c>
    </row>
    <row r="735" spans="1:4860" s="39" customFormat="1" x14ac:dyDescent="0.25">
      <c r="A735" s="86">
        <v>729</v>
      </c>
      <c r="B735" s="55" t="s">
        <v>878</v>
      </c>
      <c r="C735" s="55" t="s">
        <v>855</v>
      </c>
      <c r="D735" s="55" t="s">
        <v>572</v>
      </c>
      <c r="E735" s="55" t="s">
        <v>62</v>
      </c>
      <c r="F735" s="56" t="s">
        <v>862</v>
      </c>
      <c r="G735" s="57">
        <v>25000</v>
      </c>
      <c r="H735" s="58">
        <v>0</v>
      </c>
      <c r="I735" s="59">
        <v>25</v>
      </c>
      <c r="J735" s="103">
        <v>717.5</v>
      </c>
      <c r="K735" s="96">
        <f t="shared" si="116"/>
        <v>1774.9999999999998</v>
      </c>
      <c r="L735" s="71">
        <f t="shared" si="111"/>
        <v>275</v>
      </c>
      <c r="M735" s="102">
        <v>760</v>
      </c>
      <c r="N735" s="59">
        <f t="shared" si="112"/>
        <v>1772.5000000000002</v>
      </c>
      <c r="O735" s="59"/>
      <c r="P735" s="59">
        <f t="shared" si="113"/>
        <v>1477.5</v>
      </c>
      <c r="Q735" s="59">
        <f t="shared" si="114"/>
        <v>1502.5</v>
      </c>
      <c r="R735" s="59">
        <f t="shared" si="115"/>
        <v>3822.5</v>
      </c>
      <c r="S735" s="69">
        <f t="shared" si="109"/>
        <v>23497.5</v>
      </c>
      <c r="T735" s="72" t="s">
        <v>39</v>
      </c>
    </row>
    <row r="736" spans="1:4860" s="39" customFormat="1" x14ac:dyDescent="0.25">
      <c r="A736" s="86">
        <v>730</v>
      </c>
      <c r="B736" s="55" t="s">
        <v>575</v>
      </c>
      <c r="C736" s="55" t="s">
        <v>855</v>
      </c>
      <c r="D736" s="55" t="s">
        <v>572</v>
      </c>
      <c r="E736" s="55" t="s">
        <v>130</v>
      </c>
      <c r="F736" s="56" t="s">
        <v>863</v>
      </c>
      <c r="G736" s="57">
        <v>70000</v>
      </c>
      <c r="H736" s="57">
        <v>5025.38</v>
      </c>
      <c r="I736" s="59">
        <v>25</v>
      </c>
      <c r="J736" s="103">
        <v>2009</v>
      </c>
      <c r="K736" s="96">
        <f t="shared" si="116"/>
        <v>4970</v>
      </c>
      <c r="L736" s="71">
        <f t="shared" si="111"/>
        <v>770.00000000000011</v>
      </c>
      <c r="M736" s="102">
        <v>2128</v>
      </c>
      <c r="N736" s="59">
        <f t="shared" si="112"/>
        <v>4963</v>
      </c>
      <c r="O736" s="59"/>
      <c r="P736" s="59">
        <f t="shared" si="113"/>
        <v>4137</v>
      </c>
      <c r="Q736" s="59">
        <f t="shared" si="114"/>
        <v>9187.380000000001</v>
      </c>
      <c r="R736" s="59">
        <f t="shared" si="115"/>
        <v>10703</v>
      </c>
      <c r="S736" s="59">
        <f t="shared" si="109"/>
        <v>60812.619999999995</v>
      </c>
      <c r="T736" s="72" t="s">
        <v>39</v>
      </c>
    </row>
    <row r="737" spans="1:20" s="39" customFormat="1" x14ac:dyDescent="0.25">
      <c r="A737" s="86">
        <v>731</v>
      </c>
      <c r="B737" s="55" t="s">
        <v>819</v>
      </c>
      <c r="C737" s="55" t="s">
        <v>854</v>
      </c>
      <c r="D737" s="55" t="s">
        <v>572</v>
      </c>
      <c r="E737" s="55" t="s">
        <v>62</v>
      </c>
      <c r="F737" s="56" t="s">
        <v>862</v>
      </c>
      <c r="G737" s="57">
        <v>25000</v>
      </c>
      <c r="H737" s="58">
        <v>0</v>
      </c>
      <c r="I737" s="59">
        <v>25</v>
      </c>
      <c r="J737" s="103">
        <v>717.5</v>
      </c>
      <c r="K737" s="96">
        <f t="shared" si="116"/>
        <v>1774.9999999999998</v>
      </c>
      <c r="L737" s="71">
        <f t="shared" si="111"/>
        <v>275</v>
      </c>
      <c r="M737" s="102">
        <v>760</v>
      </c>
      <c r="N737" s="59">
        <f t="shared" si="112"/>
        <v>1772.5000000000002</v>
      </c>
      <c r="O737" s="59"/>
      <c r="P737" s="59">
        <f t="shared" si="113"/>
        <v>1477.5</v>
      </c>
      <c r="Q737" s="59">
        <f t="shared" si="114"/>
        <v>1502.5</v>
      </c>
      <c r="R737" s="59">
        <f t="shared" si="115"/>
        <v>3822.5</v>
      </c>
      <c r="S737" s="59">
        <f t="shared" si="109"/>
        <v>23497.5</v>
      </c>
      <c r="T737" s="72" t="s">
        <v>39</v>
      </c>
    </row>
    <row r="738" spans="1:20" s="39" customFormat="1" x14ac:dyDescent="0.25">
      <c r="A738" s="86">
        <v>732</v>
      </c>
      <c r="B738" s="55" t="s">
        <v>820</v>
      </c>
      <c r="C738" s="55" t="s">
        <v>854</v>
      </c>
      <c r="D738" s="55" t="s">
        <v>572</v>
      </c>
      <c r="E738" s="55" t="s">
        <v>62</v>
      </c>
      <c r="F738" s="56" t="s">
        <v>862</v>
      </c>
      <c r="G738" s="57">
        <v>25000</v>
      </c>
      <c r="H738" s="58">
        <v>0</v>
      </c>
      <c r="I738" s="59">
        <v>25</v>
      </c>
      <c r="J738" s="103">
        <v>717.5</v>
      </c>
      <c r="K738" s="96">
        <f t="shared" si="116"/>
        <v>1774.9999999999998</v>
      </c>
      <c r="L738" s="71">
        <f t="shared" si="111"/>
        <v>275</v>
      </c>
      <c r="M738" s="102">
        <v>760</v>
      </c>
      <c r="N738" s="59">
        <f t="shared" si="112"/>
        <v>1772.5000000000002</v>
      </c>
      <c r="O738" s="59"/>
      <c r="P738" s="59">
        <f t="shared" si="113"/>
        <v>1477.5</v>
      </c>
      <c r="Q738" s="59">
        <f t="shared" si="114"/>
        <v>1502.5</v>
      </c>
      <c r="R738" s="59">
        <f t="shared" si="115"/>
        <v>3822.5</v>
      </c>
      <c r="S738" s="59">
        <f t="shared" si="109"/>
        <v>23497.5</v>
      </c>
      <c r="T738" s="72" t="s">
        <v>39</v>
      </c>
    </row>
    <row r="739" spans="1:20" s="39" customFormat="1" x14ac:dyDescent="0.25">
      <c r="A739" s="86">
        <v>733</v>
      </c>
      <c r="B739" s="55" t="s">
        <v>574</v>
      </c>
      <c r="C739" s="55" t="s">
        <v>854</v>
      </c>
      <c r="D739" s="55" t="s">
        <v>572</v>
      </c>
      <c r="E739" s="55" t="s">
        <v>166</v>
      </c>
      <c r="F739" s="56" t="s">
        <v>863</v>
      </c>
      <c r="G739" s="57">
        <v>16000</v>
      </c>
      <c r="H739" s="58">
        <v>0</v>
      </c>
      <c r="I739" s="59">
        <v>25</v>
      </c>
      <c r="J739" s="103">
        <v>459.2</v>
      </c>
      <c r="K739" s="96">
        <f t="shared" si="116"/>
        <v>1136</v>
      </c>
      <c r="L739" s="71">
        <f t="shared" si="111"/>
        <v>176.00000000000003</v>
      </c>
      <c r="M739" s="102">
        <v>486.4</v>
      </c>
      <c r="N739" s="59">
        <f t="shared" si="112"/>
        <v>1134.4000000000001</v>
      </c>
      <c r="O739" s="59"/>
      <c r="P739" s="59">
        <f t="shared" si="113"/>
        <v>945.59999999999991</v>
      </c>
      <c r="Q739" s="59">
        <f t="shared" si="114"/>
        <v>970.59999999999991</v>
      </c>
      <c r="R739" s="59">
        <f t="shared" si="115"/>
        <v>2446.4</v>
      </c>
      <c r="S739" s="59">
        <f t="shared" si="109"/>
        <v>15029.4</v>
      </c>
      <c r="T739" s="72" t="s">
        <v>39</v>
      </c>
    </row>
    <row r="740" spans="1:20" s="39" customFormat="1" x14ac:dyDescent="0.25">
      <c r="A740" s="86">
        <v>734</v>
      </c>
      <c r="B740" s="55" t="s">
        <v>1066</v>
      </c>
      <c r="C740" s="55" t="s">
        <v>854</v>
      </c>
      <c r="D740" s="55" t="s">
        <v>572</v>
      </c>
      <c r="E740" s="55" t="s">
        <v>166</v>
      </c>
      <c r="F740" s="56" t="s">
        <v>862</v>
      </c>
      <c r="G740" s="57">
        <v>16000</v>
      </c>
      <c r="H740" s="58">
        <v>0</v>
      </c>
      <c r="I740" s="59">
        <v>25</v>
      </c>
      <c r="J740" s="103">
        <v>459.2</v>
      </c>
      <c r="K740" s="96">
        <f t="shared" si="116"/>
        <v>1136</v>
      </c>
      <c r="L740" s="71">
        <f t="shared" si="111"/>
        <v>176.00000000000003</v>
      </c>
      <c r="M740" s="102">
        <v>486.4</v>
      </c>
      <c r="N740" s="59">
        <f t="shared" si="112"/>
        <v>1134.4000000000001</v>
      </c>
      <c r="O740" s="59"/>
      <c r="P740" s="59">
        <f t="shared" si="113"/>
        <v>945.59999999999991</v>
      </c>
      <c r="Q740" s="59">
        <f t="shared" si="114"/>
        <v>970.59999999999991</v>
      </c>
      <c r="R740" s="59">
        <f t="shared" si="115"/>
        <v>2446.4</v>
      </c>
      <c r="S740" s="59">
        <f t="shared" si="109"/>
        <v>15029.4</v>
      </c>
      <c r="T740" s="72" t="s">
        <v>39</v>
      </c>
    </row>
    <row r="741" spans="1:20" s="39" customFormat="1" x14ac:dyDescent="0.25">
      <c r="A741" s="86">
        <v>735</v>
      </c>
      <c r="B741" s="55" t="s">
        <v>510</v>
      </c>
      <c r="C741" s="55" t="s">
        <v>854</v>
      </c>
      <c r="D741" s="55" t="s">
        <v>397</v>
      </c>
      <c r="E741" s="55" t="s">
        <v>785</v>
      </c>
      <c r="F741" s="56" t="s">
        <v>863</v>
      </c>
      <c r="G741" s="67">
        <v>85000</v>
      </c>
      <c r="H741" s="67">
        <v>8148.13</v>
      </c>
      <c r="I741" s="59">
        <v>25</v>
      </c>
      <c r="J741" s="105">
        <v>2439.5</v>
      </c>
      <c r="K741" s="99">
        <f t="shared" si="116"/>
        <v>6034.9999999999991</v>
      </c>
      <c r="L741" s="71">
        <v>851.51</v>
      </c>
      <c r="M741" s="118">
        <v>2584</v>
      </c>
      <c r="N741" s="69">
        <f t="shared" si="112"/>
        <v>6026.5</v>
      </c>
      <c r="O741" s="69"/>
      <c r="P741" s="69">
        <f t="shared" si="113"/>
        <v>5023.5</v>
      </c>
      <c r="Q741" s="59">
        <f t="shared" si="114"/>
        <v>13196.630000000001</v>
      </c>
      <c r="R741" s="59">
        <f t="shared" si="115"/>
        <v>12913.009999999998</v>
      </c>
      <c r="S741" s="69">
        <f t="shared" si="109"/>
        <v>71803.37</v>
      </c>
      <c r="T741" s="72" t="s">
        <v>39</v>
      </c>
    </row>
    <row r="742" spans="1:20" s="39" customFormat="1" x14ac:dyDescent="0.25">
      <c r="A742" s="86">
        <v>736</v>
      </c>
      <c r="B742" s="55" t="s">
        <v>398</v>
      </c>
      <c r="C742" s="55" t="s">
        <v>854</v>
      </c>
      <c r="D742" s="55" t="s">
        <v>397</v>
      </c>
      <c r="E742" s="55" t="s">
        <v>130</v>
      </c>
      <c r="F742" s="56" t="s">
        <v>863</v>
      </c>
      <c r="G742" s="57">
        <v>70000</v>
      </c>
      <c r="H742" s="57">
        <v>5368.48</v>
      </c>
      <c r="I742" s="59">
        <v>25</v>
      </c>
      <c r="J742" s="103">
        <v>2009</v>
      </c>
      <c r="K742" s="96">
        <f t="shared" si="116"/>
        <v>4970</v>
      </c>
      <c r="L742" s="71">
        <f t="shared" si="111"/>
        <v>770.00000000000011</v>
      </c>
      <c r="M742" s="102">
        <v>2128</v>
      </c>
      <c r="N742" s="59">
        <f t="shared" si="112"/>
        <v>4963</v>
      </c>
      <c r="O742" s="59"/>
      <c r="P742" s="59">
        <f t="shared" si="113"/>
        <v>4137</v>
      </c>
      <c r="Q742" s="59">
        <f t="shared" si="114"/>
        <v>9530.48</v>
      </c>
      <c r="R742" s="59">
        <f t="shared" si="115"/>
        <v>10703</v>
      </c>
      <c r="S742" s="59">
        <f t="shared" si="109"/>
        <v>60469.520000000004</v>
      </c>
      <c r="T742" s="72" t="s">
        <v>39</v>
      </c>
    </row>
    <row r="743" spans="1:20" s="39" customFormat="1" x14ac:dyDescent="0.25">
      <c r="A743" s="86">
        <v>737</v>
      </c>
      <c r="B743" s="55" t="s">
        <v>399</v>
      </c>
      <c r="C743" s="55" t="s">
        <v>855</v>
      </c>
      <c r="D743" s="55" t="s">
        <v>397</v>
      </c>
      <c r="E743" s="55" t="s">
        <v>130</v>
      </c>
      <c r="F743" s="56" t="s">
        <v>863</v>
      </c>
      <c r="G743" s="57">
        <v>70000</v>
      </c>
      <c r="H743" s="57">
        <v>5368.48</v>
      </c>
      <c r="I743" s="59">
        <v>25</v>
      </c>
      <c r="J743" s="103">
        <v>2009</v>
      </c>
      <c r="K743" s="96">
        <f t="shared" si="116"/>
        <v>4970</v>
      </c>
      <c r="L743" s="71">
        <f t="shared" si="111"/>
        <v>770.00000000000011</v>
      </c>
      <c r="M743" s="102">
        <v>2128</v>
      </c>
      <c r="N743" s="59">
        <f t="shared" si="112"/>
        <v>4963</v>
      </c>
      <c r="O743" s="59"/>
      <c r="P743" s="59">
        <f t="shared" si="113"/>
        <v>4137</v>
      </c>
      <c r="Q743" s="59">
        <f t="shared" si="114"/>
        <v>9530.48</v>
      </c>
      <c r="R743" s="59">
        <f t="shared" si="115"/>
        <v>10703</v>
      </c>
      <c r="S743" s="59">
        <f t="shared" si="109"/>
        <v>60469.520000000004</v>
      </c>
      <c r="T743" s="72" t="s">
        <v>39</v>
      </c>
    </row>
    <row r="744" spans="1:20" s="39" customFormat="1" x14ac:dyDescent="0.25">
      <c r="A744" s="86">
        <v>738</v>
      </c>
      <c r="B744" s="55" t="s">
        <v>402</v>
      </c>
      <c r="C744" s="55" t="s">
        <v>855</v>
      </c>
      <c r="D744" s="55" t="s">
        <v>397</v>
      </c>
      <c r="E744" s="55" t="s">
        <v>130</v>
      </c>
      <c r="F744" s="56" t="s">
        <v>863</v>
      </c>
      <c r="G744" s="57">
        <v>70000</v>
      </c>
      <c r="H744" s="57">
        <v>5368.48</v>
      </c>
      <c r="I744" s="59">
        <v>25</v>
      </c>
      <c r="J744" s="103">
        <v>2009</v>
      </c>
      <c r="K744" s="96">
        <f t="shared" si="116"/>
        <v>4970</v>
      </c>
      <c r="L744" s="71">
        <f t="shared" ref="L744:L807" si="117">+G744*1.1%</f>
        <v>770.00000000000011</v>
      </c>
      <c r="M744" s="102">
        <v>2128</v>
      </c>
      <c r="N744" s="59">
        <f t="shared" ref="N744:N807" si="118">+G744*7.09%</f>
        <v>4963</v>
      </c>
      <c r="O744" s="59"/>
      <c r="P744" s="59">
        <f t="shared" si="113"/>
        <v>4137</v>
      </c>
      <c r="Q744" s="59">
        <f t="shared" si="114"/>
        <v>9530.48</v>
      </c>
      <c r="R744" s="59">
        <f t="shared" si="115"/>
        <v>10703</v>
      </c>
      <c r="S744" s="59">
        <f t="shared" si="109"/>
        <v>60469.520000000004</v>
      </c>
      <c r="T744" s="72" t="s">
        <v>39</v>
      </c>
    </row>
    <row r="745" spans="1:20" s="39" customFormat="1" x14ac:dyDescent="0.25">
      <c r="A745" s="86">
        <v>739</v>
      </c>
      <c r="B745" s="55" t="s">
        <v>981</v>
      </c>
      <c r="C745" s="55" t="s">
        <v>854</v>
      </c>
      <c r="D745" s="55" t="s">
        <v>397</v>
      </c>
      <c r="E745" s="55" t="s">
        <v>62</v>
      </c>
      <c r="F745" s="56" t="s">
        <v>858</v>
      </c>
      <c r="G745" s="57">
        <v>25000</v>
      </c>
      <c r="H745" s="58">
        <v>0</v>
      </c>
      <c r="I745" s="59">
        <v>25</v>
      </c>
      <c r="J745" s="103">
        <v>717.5</v>
      </c>
      <c r="K745" s="96">
        <f t="shared" si="116"/>
        <v>1774.9999999999998</v>
      </c>
      <c r="L745" s="71">
        <f t="shared" si="117"/>
        <v>275</v>
      </c>
      <c r="M745" s="102">
        <v>760</v>
      </c>
      <c r="N745" s="59">
        <f t="shared" si="118"/>
        <v>1772.5000000000002</v>
      </c>
      <c r="O745" s="59"/>
      <c r="P745" s="59">
        <f t="shared" si="113"/>
        <v>1477.5</v>
      </c>
      <c r="Q745" s="59">
        <f t="shared" si="114"/>
        <v>1502.5</v>
      </c>
      <c r="R745" s="59">
        <f t="shared" si="115"/>
        <v>3822.5</v>
      </c>
      <c r="S745" s="59">
        <v>21954.33</v>
      </c>
      <c r="T745" s="72" t="s">
        <v>39</v>
      </c>
    </row>
    <row r="746" spans="1:20" s="39" customFormat="1" x14ac:dyDescent="0.25">
      <c r="A746" s="86">
        <v>740</v>
      </c>
      <c r="B746" s="55" t="s">
        <v>806</v>
      </c>
      <c r="C746" s="55" t="s">
        <v>854</v>
      </c>
      <c r="D746" s="55" t="s">
        <v>397</v>
      </c>
      <c r="E746" s="55" t="s">
        <v>807</v>
      </c>
      <c r="F746" s="56" t="s">
        <v>858</v>
      </c>
      <c r="G746" s="57">
        <v>16000</v>
      </c>
      <c r="H746" s="58">
        <v>0</v>
      </c>
      <c r="I746" s="59">
        <v>25</v>
      </c>
      <c r="J746" s="103">
        <v>459.2</v>
      </c>
      <c r="K746" s="96">
        <f t="shared" si="116"/>
        <v>1136</v>
      </c>
      <c r="L746" s="71">
        <f t="shared" si="117"/>
        <v>176.00000000000003</v>
      </c>
      <c r="M746" s="102">
        <v>486.4</v>
      </c>
      <c r="N746" s="59">
        <f t="shared" si="118"/>
        <v>1134.4000000000001</v>
      </c>
      <c r="O746" s="58"/>
      <c r="P746" s="59">
        <f t="shared" si="113"/>
        <v>945.59999999999991</v>
      </c>
      <c r="Q746" s="59">
        <f t="shared" si="114"/>
        <v>970.59999999999991</v>
      </c>
      <c r="R746" s="59">
        <f t="shared" si="115"/>
        <v>2446.4</v>
      </c>
      <c r="S746" s="71">
        <f t="shared" ref="S746:S763" si="119">+G746-Q746</f>
        <v>15029.4</v>
      </c>
      <c r="T746" s="72" t="s">
        <v>39</v>
      </c>
    </row>
    <row r="747" spans="1:20" s="39" customFormat="1" x14ac:dyDescent="0.25">
      <c r="A747" s="86">
        <v>741</v>
      </c>
      <c r="B747" s="55" t="s">
        <v>410</v>
      </c>
      <c r="C747" s="55" t="s">
        <v>855</v>
      </c>
      <c r="D747" s="55" t="s">
        <v>404</v>
      </c>
      <c r="E747" s="55" t="s">
        <v>785</v>
      </c>
      <c r="F747" s="56" t="s">
        <v>863</v>
      </c>
      <c r="G747" s="57">
        <v>85000</v>
      </c>
      <c r="H747" s="57">
        <v>8148.13</v>
      </c>
      <c r="I747" s="59">
        <v>25</v>
      </c>
      <c r="J747" s="103">
        <v>2439.5</v>
      </c>
      <c r="K747" s="96">
        <f t="shared" si="116"/>
        <v>6034.9999999999991</v>
      </c>
      <c r="L747" s="71">
        <v>851.51</v>
      </c>
      <c r="M747" s="102">
        <v>2584</v>
      </c>
      <c r="N747" s="59">
        <f t="shared" si="118"/>
        <v>6026.5</v>
      </c>
      <c r="O747" s="59"/>
      <c r="P747" s="59">
        <f t="shared" si="113"/>
        <v>5023.5</v>
      </c>
      <c r="Q747" s="59">
        <f t="shared" si="114"/>
        <v>13196.630000000001</v>
      </c>
      <c r="R747" s="59">
        <f t="shared" si="115"/>
        <v>12913.009999999998</v>
      </c>
      <c r="S747" s="59">
        <f t="shared" si="119"/>
        <v>71803.37</v>
      </c>
      <c r="T747" s="72" t="s">
        <v>39</v>
      </c>
    </row>
    <row r="748" spans="1:20" s="39" customFormat="1" x14ac:dyDescent="0.25">
      <c r="A748" s="86">
        <v>742</v>
      </c>
      <c r="B748" s="55" t="s">
        <v>407</v>
      </c>
      <c r="C748" s="55" t="s">
        <v>855</v>
      </c>
      <c r="D748" s="55" t="s">
        <v>404</v>
      </c>
      <c r="E748" s="55" t="s">
        <v>130</v>
      </c>
      <c r="F748" s="56" t="s">
        <v>863</v>
      </c>
      <c r="G748" s="57">
        <v>70000</v>
      </c>
      <c r="H748" s="57">
        <v>5368.48</v>
      </c>
      <c r="I748" s="59">
        <v>25</v>
      </c>
      <c r="J748" s="103">
        <v>2009</v>
      </c>
      <c r="K748" s="96">
        <f t="shared" si="116"/>
        <v>4970</v>
      </c>
      <c r="L748" s="71">
        <f t="shared" si="117"/>
        <v>770.00000000000011</v>
      </c>
      <c r="M748" s="102">
        <v>2128</v>
      </c>
      <c r="N748" s="59">
        <f t="shared" si="118"/>
        <v>4963</v>
      </c>
      <c r="O748" s="59"/>
      <c r="P748" s="59">
        <f t="shared" ref="P748:P811" si="120">+J748+M748</f>
        <v>4137</v>
      </c>
      <c r="Q748" s="59">
        <f t="shared" si="114"/>
        <v>9530.48</v>
      </c>
      <c r="R748" s="59">
        <f t="shared" si="115"/>
        <v>10703</v>
      </c>
      <c r="S748" s="59">
        <f t="shared" si="119"/>
        <v>60469.520000000004</v>
      </c>
      <c r="T748" s="72" t="s">
        <v>39</v>
      </c>
    </row>
    <row r="749" spans="1:20" s="39" customFormat="1" x14ac:dyDescent="0.25">
      <c r="A749" s="86">
        <v>743</v>
      </c>
      <c r="B749" s="55" t="s">
        <v>405</v>
      </c>
      <c r="C749" s="55" t="s">
        <v>854</v>
      </c>
      <c r="D749" s="55" t="s">
        <v>404</v>
      </c>
      <c r="E749" s="55" t="s">
        <v>166</v>
      </c>
      <c r="F749" s="56" t="s">
        <v>863</v>
      </c>
      <c r="G749" s="57">
        <v>16000</v>
      </c>
      <c r="H749" s="58">
        <v>0</v>
      </c>
      <c r="I749" s="59">
        <v>25</v>
      </c>
      <c r="J749" s="103">
        <v>459.2</v>
      </c>
      <c r="K749" s="96">
        <f t="shared" si="116"/>
        <v>1136</v>
      </c>
      <c r="L749" s="71">
        <f t="shared" si="117"/>
        <v>176.00000000000003</v>
      </c>
      <c r="M749" s="102">
        <v>486.4</v>
      </c>
      <c r="N749" s="59">
        <f t="shared" si="118"/>
        <v>1134.4000000000001</v>
      </c>
      <c r="O749" s="59"/>
      <c r="P749" s="59">
        <f t="shared" si="120"/>
        <v>945.59999999999991</v>
      </c>
      <c r="Q749" s="59">
        <f t="shared" si="114"/>
        <v>970.59999999999991</v>
      </c>
      <c r="R749" s="59">
        <f t="shared" si="115"/>
        <v>2446.4</v>
      </c>
      <c r="S749" s="59">
        <f t="shared" si="119"/>
        <v>15029.4</v>
      </c>
      <c r="T749" s="72" t="s">
        <v>39</v>
      </c>
    </row>
    <row r="750" spans="1:20" s="39" customFormat="1" x14ac:dyDescent="0.25">
      <c r="A750" s="86">
        <v>744</v>
      </c>
      <c r="B750" s="55" t="s">
        <v>544</v>
      </c>
      <c r="C750" s="55" t="s">
        <v>855</v>
      </c>
      <c r="D750" s="55" t="s">
        <v>408</v>
      </c>
      <c r="E750" s="55" t="s">
        <v>785</v>
      </c>
      <c r="F750" s="56" t="s">
        <v>863</v>
      </c>
      <c r="G750" s="67">
        <v>85000</v>
      </c>
      <c r="H750" s="67">
        <v>8576.99</v>
      </c>
      <c r="I750" s="59">
        <v>25</v>
      </c>
      <c r="J750" s="105">
        <v>2439.5</v>
      </c>
      <c r="K750" s="99">
        <f t="shared" si="116"/>
        <v>6034.9999999999991</v>
      </c>
      <c r="L750" s="71">
        <v>851.51</v>
      </c>
      <c r="M750" s="118">
        <v>2584</v>
      </c>
      <c r="N750" s="69">
        <f t="shared" si="118"/>
        <v>6026.5</v>
      </c>
      <c r="O750" s="69"/>
      <c r="P750" s="69">
        <f t="shared" si="120"/>
        <v>5023.5</v>
      </c>
      <c r="Q750" s="59">
        <f t="shared" si="114"/>
        <v>13625.49</v>
      </c>
      <c r="R750" s="59">
        <f t="shared" si="115"/>
        <v>12913.009999999998</v>
      </c>
      <c r="S750" s="69">
        <f t="shared" si="119"/>
        <v>71374.509999999995</v>
      </c>
      <c r="T750" s="72" t="s">
        <v>39</v>
      </c>
    </row>
    <row r="751" spans="1:20" s="39" customFormat="1" x14ac:dyDescent="0.25">
      <c r="A751" s="86">
        <v>745</v>
      </c>
      <c r="B751" s="55" t="s">
        <v>923</v>
      </c>
      <c r="C751" s="55" t="s">
        <v>854</v>
      </c>
      <c r="D751" s="55" t="s">
        <v>408</v>
      </c>
      <c r="E751" s="55" t="s">
        <v>130</v>
      </c>
      <c r="F751" s="56" t="s">
        <v>863</v>
      </c>
      <c r="G751" s="67">
        <v>70000</v>
      </c>
      <c r="H751" s="67">
        <v>5368.48</v>
      </c>
      <c r="I751" s="59">
        <v>25</v>
      </c>
      <c r="J751" s="105">
        <v>2009</v>
      </c>
      <c r="K751" s="99">
        <f t="shared" si="116"/>
        <v>4970</v>
      </c>
      <c r="L751" s="71">
        <f t="shared" si="117"/>
        <v>770.00000000000011</v>
      </c>
      <c r="M751" s="118">
        <v>2128</v>
      </c>
      <c r="N751" s="69">
        <f t="shared" si="118"/>
        <v>4963</v>
      </c>
      <c r="O751" s="69"/>
      <c r="P751" s="69">
        <f t="shared" si="120"/>
        <v>4137</v>
      </c>
      <c r="Q751" s="59">
        <f t="shared" si="114"/>
        <v>9530.48</v>
      </c>
      <c r="R751" s="59">
        <f t="shared" si="115"/>
        <v>10703</v>
      </c>
      <c r="S751" s="69">
        <f t="shared" si="119"/>
        <v>60469.520000000004</v>
      </c>
      <c r="T751" s="72" t="s">
        <v>39</v>
      </c>
    </row>
    <row r="752" spans="1:20" s="39" customFormat="1" x14ac:dyDescent="0.25">
      <c r="A752" s="86">
        <v>746</v>
      </c>
      <c r="B752" s="55" t="s">
        <v>409</v>
      </c>
      <c r="C752" s="55" t="s">
        <v>854</v>
      </c>
      <c r="D752" s="55" t="s">
        <v>408</v>
      </c>
      <c r="E752" s="55" t="s">
        <v>150</v>
      </c>
      <c r="F752" s="56" t="s">
        <v>863</v>
      </c>
      <c r="G752" s="57">
        <v>45000</v>
      </c>
      <c r="H752" s="93">
        <v>891.01</v>
      </c>
      <c r="I752" s="59">
        <v>25</v>
      </c>
      <c r="J752" s="103">
        <v>1291.5</v>
      </c>
      <c r="K752" s="96">
        <f t="shared" si="116"/>
        <v>3194.9999999999995</v>
      </c>
      <c r="L752" s="71">
        <f t="shared" si="117"/>
        <v>495.00000000000006</v>
      </c>
      <c r="M752" s="102">
        <v>1368</v>
      </c>
      <c r="N752" s="59">
        <f t="shared" si="118"/>
        <v>3190.5</v>
      </c>
      <c r="O752" s="59"/>
      <c r="P752" s="59">
        <f t="shared" si="120"/>
        <v>2659.5</v>
      </c>
      <c r="Q752" s="59">
        <f t="shared" si="114"/>
        <v>3575.51</v>
      </c>
      <c r="R752" s="59">
        <f t="shared" si="115"/>
        <v>6880.5</v>
      </c>
      <c r="S752" s="59">
        <f t="shared" si="119"/>
        <v>41424.49</v>
      </c>
      <c r="T752" s="72" t="s">
        <v>39</v>
      </c>
    </row>
    <row r="753" spans="1:20" s="39" customFormat="1" x14ac:dyDescent="0.25">
      <c r="A753" s="86">
        <v>747</v>
      </c>
      <c r="B753" s="55" t="s">
        <v>542</v>
      </c>
      <c r="C753" s="55" t="s">
        <v>854</v>
      </c>
      <c r="D753" s="55" t="s">
        <v>408</v>
      </c>
      <c r="E753" s="55" t="s">
        <v>106</v>
      </c>
      <c r="F753" s="56" t="s">
        <v>863</v>
      </c>
      <c r="G753" s="67">
        <v>42000</v>
      </c>
      <c r="H753" s="68">
        <v>724.92</v>
      </c>
      <c r="I753" s="59">
        <v>25</v>
      </c>
      <c r="J753" s="105">
        <v>1205.4000000000001</v>
      </c>
      <c r="K753" s="99">
        <f t="shared" si="116"/>
        <v>2981.9999999999995</v>
      </c>
      <c r="L753" s="71">
        <f t="shared" si="117"/>
        <v>462.00000000000006</v>
      </c>
      <c r="M753" s="118">
        <v>1276.8</v>
      </c>
      <c r="N753" s="69">
        <f t="shared" si="118"/>
        <v>2977.8</v>
      </c>
      <c r="O753" s="69"/>
      <c r="P753" s="69">
        <f t="shared" si="120"/>
        <v>2482.1999999999998</v>
      </c>
      <c r="Q753" s="59">
        <f t="shared" si="114"/>
        <v>3232.12</v>
      </c>
      <c r="R753" s="59">
        <f t="shared" si="115"/>
        <v>6421.7999999999993</v>
      </c>
      <c r="S753" s="69">
        <f t="shared" si="119"/>
        <v>38767.879999999997</v>
      </c>
      <c r="T753" s="72" t="s">
        <v>39</v>
      </c>
    </row>
    <row r="754" spans="1:20" s="39" customFormat="1" x14ac:dyDescent="0.25">
      <c r="A754" s="86">
        <v>748</v>
      </c>
      <c r="B754" s="55" t="s">
        <v>412</v>
      </c>
      <c r="C754" s="55" t="s">
        <v>854</v>
      </c>
      <c r="D754" s="55" t="s">
        <v>408</v>
      </c>
      <c r="E754" s="55" t="s">
        <v>62</v>
      </c>
      <c r="F754" s="56" t="s">
        <v>858</v>
      </c>
      <c r="G754" s="57">
        <v>25000</v>
      </c>
      <c r="H754" s="58">
        <v>0</v>
      </c>
      <c r="I754" s="59">
        <v>25</v>
      </c>
      <c r="J754" s="103">
        <v>717.5</v>
      </c>
      <c r="K754" s="96">
        <f t="shared" si="116"/>
        <v>1774.9999999999998</v>
      </c>
      <c r="L754" s="71">
        <f t="shared" si="117"/>
        <v>275</v>
      </c>
      <c r="M754" s="102">
        <v>760</v>
      </c>
      <c r="N754" s="59">
        <f t="shared" si="118"/>
        <v>1772.5000000000002</v>
      </c>
      <c r="O754" s="59"/>
      <c r="P754" s="59">
        <f t="shared" si="120"/>
        <v>1477.5</v>
      </c>
      <c r="Q754" s="59">
        <f t="shared" si="114"/>
        <v>1502.5</v>
      </c>
      <c r="R754" s="59">
        <f t="shared" si="115"/>
        <v>3822.5</v>
      </c>
      <c r="S754" s="59">
        <f t="shared" si="119"/>
        <v>23497.5</v>
      </c>
      <c r="T754" s="72" t="s">
        <v>39</v>
      </c>
    </row>
    <row r="755" spans="1:20" s="39" customFormat="1" x14ac:dyDescent="0.25">
      <c r="A755" s="86">
        <v>749</v>
      </c>
      <c r="B755" s="55" t="s">
        <v>879</v>
      </c>
      <c r="C755" s="55" t="s">
        <v>854</v>
      </c>
      <c r="D755" s="55" t="s">
        <v>594</v>
      </c>
      <c r="E755" s="55" t="s">
        <v>166</v>
      </c>
      <c r="F755" s="56" t="s">
        <v>862</v>
      </c>
      <c r="G755" s="57">
        <v>16000</v>
      </c>
      <c r="H755" s="58">
        <v>0</v>
      </c>
      <c r="I755" s="59">
        <v>25</v>
      </c>
      <c r="J755" s="103">
        <v>459.2</v>
      </c>
      <c r="K755" s="96">
        <f t="shared" si="116"/>
        <v>1136</v>
      </c>
      <c r="L755" s="71">
        <f t="shared" si="117"/>
        <v>176.00000000000003</v>
      </c>
      <c r="M755" s="102">
        <v>486.4</v>
      </c>
      <c r="N755" s="59">
        <f t="shared" si="118"/>
        <v>1134.4000000000001</v>
      </c>
      <c r="O755" s="59"/>
      <c r="P755" s="59">
        <f t="shared" si="120"/>
        <v>945.59999999999991</v>
      </c>
      <c r="Q755" s="59">
        <f t="shared" si="114"/>
        <v>970.59999999999991</v>
      </c>
      <c r="R755" s="59">
        <f t="shared" si="115"/>
        <v>2446.4</v>
      </c>
      <c r="S755" s="69">
        <f t="shared" si="119"/>
        <v>15029.4</v>
      </c>
      <c r="T755" s="72" t="s">
        <v>39</v>
      </c>
    </row>
    <row r="756" spans="1:20" s="39" customFormat="1" x14ac:dyDescent="0.25">
      <c r="A756" s="86">
        <v>750</v>
      </c>
      <c r="B756" s="55" t="s">
        <v>946</v>
      </c>
      <c r="C756" s="55" t="s">
        <v>854</v>
      </c>
      <c r="D756" s="55" t="s">
        <v>594</v>
      </c>
      <c r="E756" s="55" t="s">
        <v>869</v>
      </c>
      <c r="F756" s="56" t="s">
        <v>862</v>
      </c>
      <c r="G756" s="57">
        <v>25000</v>
      </c>
      <c r="H756" s="58">
        <v>0</v>
      </c>
      <c r="I756" s="59">
        <v>25</v>
      </c>
      <c r="J756" s="103">
        <v>717.5</v>
      </c>
      <c r="K756" s="96">
        <f t="shared" si="116"/>
        <v>1774.9999999999998</v>
      </c>
      <c r="L756" s="71">
        <f t="shared" si="117"/>
        <v>275</v>
      </c>
      <c r="M756" s="102">
        <v>760</v>
      </c>
      <c r="N756" s="59">
        <f t="shared" si="118"/>
        <v>1772.5000000000002</v>
      </c>
      <c r="O756" s="59"/>
      <c r="P756" s="59">
        <f t="shared" si="120"/>
        <v>1477.5</v>
      </c>
      <c r="Q756" s="59">
        <f t="shared" si="114"/>
        <v>1502.5</v>
      </c>
      <c r="R756" s="59">
        <f t="shared" si="115"/>
        <v>3822.5</v>
      </c>
      <c r="S756" s="59">
        <f t="shared" si="119"/>
        <v>23497.5</v>
      </c>
      <c r="T756" s="72" t="s">
        <v>39</v>
      </c>
    </row>
    <row r="757" spans="1:20" s="39" customFormat="1" x14ac:dyDescent="0.25">
      <c r="A757" s="86">
        <v>751</v>
      </c>
      <c r="B757" s="55" t="s">
        <v>597</v>
      </c>
      <c r="C757" s="55" t="s">
        <v>855</v>
      </c>
      <c r="D757" s="55" t="s">
        <v>594</v>
      </c>
      <c r="E757" s="55" t="s">
        <v>130</v>
      </c>
      <c r="F757" s="56" t="s">
        <v>863</v>
      </c>
      <c r="G757" s="57">
        <v>70000</v>
      </c>
      <c r="H757" s="57">
        <v>5368.48</v>
      </c>
      <c r="I757" s="59">
        <v>25</v>
      </c>
      <c r="J757" s="103">
        <v>2009</v>
      </c>
      <c r="K757" s="96">
        <f t="shared" si="116"/>
        <v>4970</v>
      </c>
      <c r="L757" s="71">
        <f t="shared" si="117"/>
        <v>770.00000000000011</v>
      </c>
      <c r="M757" s="102">
        <v>2128</v>
      </c>
      <c r="N757" s="59">
        <f t="shared" si="118"/>
        <v>4963</v>
      </c>
      <c r="O757" s="59"/>
      <c r="P757" s="59">
        <f t="shared" si="120"/>
        <v>4137</v>
      </c>
      <c r="Q757" s="59">
        <f t="shared" si="114"/>
        <v>9530.48</v>
      </c>
      <c r="R757" s="59">
        <f t="shared" si="115"/>
        <v>10703</v>
      </c>
      <c r="S757" s="59">
        <f t="shared" si="119"/>
        <v>60469.520000000004</v>
      </c>
      <c r="T757" s="72" t="s">
        <v>39</v>
      </c>
    </row>
    <row r="758" spans="1:20" s="39" customFormat="1" x14ac:dyDescent="0.25">
      <c r="A758" s="86">
        <v>752</v>
      </c>
      <c r="B758" s="55" t="s">
        <v>595</v>
      </c>
      <c r="C758" s="55" t="s">
        <v>854</v>
      </c>
      <c r="D758" s="55" t="s">
        <v>594</v>
      </c>
      <c r="E758" s="55" t="s">
        <v>95</v>
      </c>
      <c r="F758" s="56" t="s">
        <v>863</v>
      </c>
      <c r="G758" s="57">
        <v>25000</v>
      </c>
      <c r="H758" s="58">
        <v>0</v>
      </c>
      <c r="I758" s="59">
        <v>25</v>
      </c>
      <c r="J758" s="103">
        <v>717.5</v>
      </c>
      <c r="K758" s="96">
        <f t="shared" si="116"/>
        <v>1774.9999999999998</v>
      </c>
      <c r="L758" s="71">
        <f t="shared" si="117"/>
        <v>275</v>
      </c>
      <c r="M758" s="102">
        <v>760</v>
      </c>
      <c r="N758" s="59">
        <f t="shared" si="118"/>
        <v>1772.5000000000002</v>
      </c>
      <c r="O758" s="59"/>
      <c r="P758" s="59">
        <f t="shared" si="120"/>
        <v>1477.5</v>
      </c>
      <c r="Q758" s="59">
        <f t="shared" si="114"/>
        <v>1502.5</v>
      </c>
      <c r="R758" s="59">
        <f t="shared" si="115"/>
        <v>3822.5</v>
      </c>
      <c r="S758" s="59">
        <f t="shared" si="119"/>
        <v>23497.5</v>
      </c>
      <c r="T758" s="72" t="s">
        <v>39</v>
      </c>
    </row>
    <row r="759" spans="1:20" s="39" customFormat="1" x14ac:dyDescent="0.25">
      <c r="A759" s="86">
        <v>753</v>
      </c>
      <c r="B759" s="55" t="s">
        <v>596</v>
      </c>
      <c r="C759" s="55" t="s">
        <v>854</v>
      </c>
      <c r="D759" s="55" t="s">
        <v>594</v>
      </c>
      <c r="E759" s="55" t="s">
        <v>123</v>
      </c>
      <c r="F759" s="56" t="s">
        <v>858</v>
      </c>
      <c r="G759" s="57">
        <v>25000</v>
      </c>
      <c r="H759" s="58">
        <v>0</v>
      </c>
      <c r="I759" s="59">
        <v>25</v>
      </c>
      <c r="J759" s="103">
        <v>717.5</v>
      </c>
      <c r="K759" s="96">
        <f t="shared" si="116"/>
        <v>1774.9999999999998</v>
      </c>
      <c r="L759" s="71">
        <f t="shared" si="117"/>
        <v>275</v>
      </c>
      <c r="M759" s="102">
        <v>760</v>
      </c>
      <c r="N759" s="59">
        <f t="shared" si="118"/>
        <v>1772.5000000000002</v>
      </c>
      <c r="O759" s="59"/>
      <c r="P759" s="59">
        <f t="shared" si="120"/>
        <v>1477.5</v>
      </c>
      <c r="Q759" s="59">
        <f t="shared" si="114"/>
        <v>1502.5</v>
      </c>
      <c r="R759" s="59">
        <f t="shared" si="115"/>
        <v>3822.5</v>
      </c>
      <c r="S759" s="59">
        <f t="shared" si="119"/>
        <v>23497.5</v>
      </c>
      <c r="T759" s="72" t="s">
        <v>39</v>
      </c>
    </row>
    <row r="760" spans="1:20" s="39" customFormat="1" x14ac:dyDescent="0.25">
      <c r="A760" s="86">
        <v>754</v>
      </c>
      <c r="B760" s="55" t="s">
        <v>522</v>
      </c>
      <c r="C760" s="55" t="s">
        <v>854</v>
      </c>
      <c r="D760" s="55" t="s">
        <v>413</v>
      </c>
      <c r="E760" s="55" t="s">
        <v>785</v>
      </c>
      <c r="F760" s="56" t="s">
        <v>863</v>
      </c>
      <c r="G760" s="57">
        <v>85000</v>
      </c>
      <c r="H760" s="57">
        <v>8576.99</v>
      </c>
      <c r="I760" s="59">
        <v>25</v>
      </c>
      <c r="J760" s="103">
        <v>2439.5</v>
      </c>
      <c r="K760" s="96">
        <f t="shared" ref="K760:K792" si="121">+G760*7.1%</f>
        <v>6034.9999999999991</v>
      </c>
      <c r="L760" s="71">
        <v>851.51</v>
      </c>
      <c r="M760" s="102">
        <v>2584</v>
      </c>
      <c r="N760" s="59">
        <f t="shared" si="118"/>
        <v>6026.5</v>
      </c>
      <c r="O760" s="59"/>
      <c r="P760" s="59">
        <f t="shared" si="120"/>
        <v>5023.5</v>
      </c>
      <c r="Q760" s="59">
        <f t="shared" si="114"/>
        <v>13625.49</v>
      </c>
      <c r="R760" s="59">
        <f t="shared" si="115"/>
        <v>12913.009999999998</v>
      </c>
      <c r="S760" s="59">
        <f t="shared" si="119"/>
        <v>71374.509999999995</v>
      </c>
      <c r="T760" s="72" t="s">
        <v>39</v>
      </c>
    </row>
    <row r="761" spans="1:20" s="39" customFormat="1" x14ac:dyDescent="0.25">
      <c r="A761" s="86">
        <v>755</v>
      </c>
      <c r="B761" s="55" t="s">
        <v>415</v>
      </c>
      <c r="C761" s="55" t="s">
        <v>855</v>
      </c>
      <c r="D761" s="55" t="s">
        <v>413</v>
      </c>
      <c r="E761" s="55" t="s">
        <v>130</v>
      </c>
      <c r="F761" s="56" t="s">
        <v>863</v>
      </c>
      <c r="G761" s="57">
        <v>70000</v>
      </c>
      <c r="H761" s="57">
        <v>5368.48</v>
      </c>
      <c r="I761" s="59">
        <v>25</v>
      </c>
      <c r="J761" s="103">
        <v>2009</v>
      </c>
      <c r="K761" s="96">
        <f t="shared" si="121"/>
        <v>4970</v>
      </c>
      <c r="L761" s="71">
        <f t="shared" si="117"/>
        <v>770.00000000000011</v>
      </c>
      <c r="M761" s="102">
        <v>2128</v>
      </c>
      <c r="N761" s="59">
        <f t="shared" si="118"/>
        <v>4963</v>
      </c>
      <c r="O761" s="59"/>
      <c r="P761" s="59">
        <f t="shared" si="120"/>
        <v>4137</v>
      </c>
      <c r="Q761" s="59">
        <f t="shared" si="114"/>
        <v>9530.48</v>
      </c>
      <c r="R761" s="59">
        <f t="shared" si="115"/>
        <v>10703</v>
      </c>
      <c r="S761" s="59">
        <f t="shared" si="119"/>
        <v>60469.520000000004</v>
      </c>
      <c r="T761" s="72" t="s">
        <v>39</v>
      </c>
    </row>
    <row r="762" spans="1:20" s="39" customFormat="1" x14ac:dyDescent="0.25">
      <c r="A762" s="86">
        <v>756</v>
      </c>
      <c r="B762" s="55" t="s">
        <v>416</v>
      </c>
      <c r="C762" s="55" t="s">
        <v>854</v>
      </c>
      <c r="D762" s="55" t="s">
        <v>413</v>
      </c>
      <c r="E762" s="55" t="s">
        <v>107</v>
      </c>
      <c r="F762" s="56" t="s">
        <v>862</v>
      </c>
      <c r="G762" s="57">
        <v>25000</v>
      </c>
      <c r="H762" s="58">
        <v>0</v>
      </c>
      <c r="I762" s="59">
        <v>25</v>
      </c>
      <c r="J762" s="103">
        <v>717.5</v>
      </c>
      <c r="K762" s="96">
        <f t="shared" si="121"/>
        <v>1774.9999999999998</v>
      </c>
      <c r="L762" s="71">
        <f t="shared" si="117"/>
        <v>275</v>
      </c>
      <c r="M762" s="102">
        <v>760</v>
      </c>
      <c r="N762" s="59">
        <f t="shared" si="118"/>
        <v>1772.5000000000002</v>
      </c>
      <c r="O762" s="59"/>
      <c r="P762" s="59">
        <f t="shared" si="120"/>
        <v>1477.5</v>
      </c>
      <c r="Q762" s="59">
        <f t="shared" si="114"/>
        <v>1502.5</v>
      </c>
      <c r="R762" s="59">
        <f t="shared" si="115"/>
        <v>3822.5</v>
      </c>
      <c r="S762" s="59">
        <f t="shared" si="119"/>
        <v>23497.5</v>
      </c>
      <c r="T762" s="72" t="s">
        <v>39</v>
      </c>
    </row>
    <row r="763" spans="1:20" s="39" customFormat="1" x14ac:dyDescent="0.25">
      <c r="A763" s="86">
        <v>757</v>
      </c>
      <c r="B763" s="55" t="s">
        <v>417</v>
      </c>
      <c r="C763" s="55" t="s">
        <v>855</v>
      </c>
      <c r="D763" s="55" t="s">
        <v>413</v>
      </c>
      <c r="E763" s="55" t="s">
        <v>62</v>
      </c>
      <c r="F763" s="56" t="s">
        <v>862</v>
      </c>
      <c r="G763" s="57">
        <v>25000</v>
      </c>
      <c r="H763" s="58">
        <v>0</v>
      </c>
      <c r="I763" s="59">
        <v>25</v>
      </c>
      <c r="J763" s="103">
        <v>717.5</v>
      </c>
      <c r="K763" s="96">
        <f t="shared" si="121"/>
        <v>1774.9999999999998</v>
      </c>
      <c r="L763" s="71">
        <f t="shared" si="117"/>
        <v>275</v>
      </c>
      <c r="M763" s="102">
        <v>760</v>
      </c>
      <c r="N763" s="59">
        <f t="shared" si="118"/>
        <v>1772.5000000000002</v>
      </c>
      <c r="O763" s="59"/>
      <c r="P763" s="59">
        <f t="shared" si="120"/>
        <v>1477.5</v>
      </c>
      <c r="Q763" s="59">
        <f t="shared" si="114"/>
        <v>1502.5</v>
      </c>
      <c r="R763" s="59">
        <f t="shared" si="115"/>
        <v>3822.5</v>
      </c>
      <c r="S763" s="59">
        <f t="shared" si="119"/>
        <v>23497.5</v>
      </c>
      <c r="T763" s="72" t="s">
        <v>39</v>
      </c>
    </row>
    <row r="764" spans="1:20" s="39" customFormat="1" x14ac:dyDescent="0.25">
      <c r="A764" s="86">
        <v>758</v>
      </c>
      <c r="B764" s="55" t="s">
        <v>870</v>
      </c>
      <c r="C764" s="55" t="s">
        <v>854</v>
      </c>
      <c r="D764" s="55" t="s">
        <v>413</v>
      </c>
      <c r="E764" s="55" t="s">
        <v>107</v>
      </c>
      <c r="F764" s="56" t="s">
        <v>862</v>
      </c>
      <c r="G764" s="57">
        <v>25000</v>
      </c>
      <c r="H764" s="58">
        <v>0</v>
      </c>
      <c r="I764" s="59">
        <v>25</v>
      </c>
      <c r="J764" s="103">
        <v>717.5</v>
      </c>
      <c r="K764" s="96">
        <f t="shared" si="121"/>
        <v>1774.9999999999998</v>
      </c>
      <c r="L764" s="71">
        <f t="shared" si="117"/>
        <v>275</v>
      </c>
      <c r="M764" s="102">
        <v>760</v>
      </c>
      <c r="N764" s="59">
        <f t="shared" si="118"/>
        <v>1772.5000000000002</v>
      </c>
      <c r="O764" s="59"/>
      <c r="P764" s="59">
        <f t="shared" si="120"/>
        <v>1477.5</v>
      </c>
      <c r="Q764" s="59">
        <f t="shared" si="114"/>
        <v>1502.5</v>
      </c>
      <c r="R764" s="59">
        <f t="shared" si="115"/>
        <v>3822.5</v>
      </c>
      <c r="S764" s="59">
        <v>21954.33</v>
      </c>
      <c r="T764" s="72" t="s">
        <v>39</v>
      </c>
    </row>
    <row r="765" spans="1:20" s="39" customFormat="1" x14ac:dyDescent="0.25">
      <c r="A765" s="86">
        <v>759</v>
      </c>
      <c r="B765" s="55" t="s">
        <v>979</v>
      </c>
      <c r="C765" s="55" t="s">
        <v>855</v>
      </c>
      <c r="D765" s="55" t="s">
        <v>413</v>
      </c>
      <c r="E765" s="55" t="s">
        <v>165</v>
      </c>
      <c r="F765" s="56" t="s">
        <v>858</v>
      </c>
      <c r="G765" s="57">
        <v>25000</v>
      </c>
      <c r="H765" s="58">
        <v>0</v>
      </c>
      <c r="I765" s="59">
        <v>25</v>
      </c>
      <c r="J765" s="103">
        <v>717.5</v>
      </c>
      <c r="K765" s="96">
        <f t="shared" si="121"/>
        <v>1774.9999999999998</v>
      </c>
      <c r="L765" s="71">
        <f t="shared" si="117"/>
        <v>275</v>
      </c>
      <c r="M765" s="102">
        <v>760</v>
      </c>
      <c r="N765" s="59">
        <f t="shared" si="118"/>
        <v>1772.5000000000002</v>
      </c>
      <c r="O765" s="59"/>
      <c r="P765" s="59">
        <f t="shared" si="120"/>
        <v>1477.5</v>
      </c>
      <c r="Q765" s="59">
        <f t="shared" si="114"/>
        <v>1502.5</v>
      </c>
      <c r="R765" s="59">
        <f t="shared" si="115"/>
        <v>3822.5</v>
      </c>
      <c r="S765" s="59">
        <f t="shared" ref="S765:S797" si="122">+G765-Q765</f>
        <v>23497.5</v>
      </c>
      <c r="T765" s="72" t="s">
        <v>39</v>
      </c>
    </row>
    <row r="766" spans="1:20" s="39" customFormat="1" x14ac:dyDescent="0.25">
      <c r="A766" s="86">
        <v>760</v>
      </c>
      <c r="B766" s="55" t="s">
        <v>1064</v>
      </c>
      <c r="C766" s="55" t="s">
        <v>855</v>
      </c>
      <c r="D766" s="55" t="s">
        <v>413</v>
      </c>
      <c r="E766" s="55" t="s">
        <v>785</v>
      </c>
      <c r="F766" s="56" t="s">
        <v>863</v>
      </c>
      <c r="G766" s="67">
        <v>85000</v>
      </c>
      <c r="H766" s="57">
        <v>8576.99</v>
      </c>
      <c r="I766" s="59">
        <v>25</v>
      </c>
      <c r="J766" s="103">
        <v>2439.5</v>
      </c>
      <c r="K766" s="99">
        <f t="shared" si="121"/>
        <v>6034.9999999999991</v>
      </c>
      <c r="L766" s="71">
        <v>851.51</v>
      </c>
      <c r="M766" s="102">
        <v>2584</v>
      </c>
      <c r="N766" s="69">
        <f t="shared" si="118"/>
        <v>6026.5</v>
      </c>
      <c r="O766" s="59"/>
      <c r="P766" s="59">
        <f t="shared" si="120"/>
        <v>5023.5</v>
      </c>
      <c r="Q766" s="59">
        <f t="shared" si="114"/>
        <v>13625.49</v>
      </c>
      <c r="R766" s="59">
        <f t="shared" si="115"/>
        <v>12913.009999999998</v>
      </c>
      <c r="S766" s="59">
        <f t="shared" si="122"/>
        <v>71374.509999999995</v>
      </c>
      <c r="T766" s="72" t="s">
        <v>39</v>
      </c>
    </row>
    <row r="767" spans="1:20" s="39" customFormat="1" x14ac:dyDescent="0.25">
      <c r="A767" s="86">
        <v>761</v>
      </c>
      <c r="B767" s="55" t="s">
        <v>929</v>
      </c>
      <c r="C767" s="55" t="s">
        <v>854</v>
      </c>
      <c r="D767" s="55" t="s">
        <v>418</v>
      </c>
      <c r="E767" s="55" t="s">
        <v>785</v>
      </c>
      <c r="F767" s="56" t="s">
        <v>863</v>
      </c>
      <c r="G767" s="67">
        <v>85000</v>
      </c>
      <c r="H767" s="67">
        <v>8148.13</v>
      </c>
      <c r="I767" s="59">
        <v>25</v>
      </c>
      <c r="J767" s="105">
        <v>2439.5</v>
      </c>
      <c r="K767" s="99">
        <f t="shared" si="121"/>
        <v>6034.9999999999991</v>
      </c>
      <c r="L767" s="71">
        <v>851.51</v>
      </c>
      <c r="M767" s="118">
        <v>2584</v>
      </c>
      <c r="N767" s="69">
        <f t="shared" si="118"/>
        <v>6026.5</v>
      </c>
      <c r="O767" s="69"/>
      <c r="P767" s="69">
        <f t="shared" si="120"/>
        <v>5023.5</v>
      </c>
      <c r="Q767" s="59">
        <f t="shared" si="114"/>
        <v>13196.630000000001</v>
      </c>
      <c r="R767" s="59">
        <f t="shared" si="115"/>
        <v>12913.009999999998</v>
      </c>
      <c r="S767" s="69">
        <f t="shared" si="122"/>
        <v>71803.37</v>
      </c>
      <c r="T767" s="72" t="s">
        <v>39</v>
      </c>
    </row>
    <row r="768" spans="1:20" s="39" customFormat="1" x14ac:dyDescent="0.25">
      <c r="A768" s="86">
        <v>762</v>
      </c>
      <c r="B768" s="55" t="s">
        <v>422</v>
      </c>
      <c r="C768" s="55" t="s">
        <v>855</v>
      </c>
      <c r="D768" s="55" t="s">
        <v>418</v>
      </c>
      <c r="E768" s="55" t="s">
        <v>130</v>
      </c>
      <c r="F768" s="56" t="s">
        <v>863</v>
      </c>
      <c r="G768" s="57">
        <v>70000</v>
      </c>
      <c r="H768" s="57">
        <v>5368.48</v>
      </c>
      <c r="I768" s="59">
        <v>25</v>
      </c>
      <c r="J768" s="103">
        <v>2009</v>
      </c>
      <c r="K768" s="96">
        <f t="shared" si="121"/>
        <v>4970</v>
      </c>
      <c r="L768" s="71">
        <f t="shared" si="117"/>
        <v>770.00000000000011</v>
      </c>
      <c r="M768" s="102">
        <v>2128</v>
      </c>
      <c r="N768" s="59">
        <f t="shared" si="118"/>
        <v>4963</v>
      </c>
      <c r="O768" s="59"/>
      <c r="P768" s="59">
        <f t="shared" si="120"/>
        <v>4137</v>
      </c>
      <c r="Q768" s="59">
        <f t="shared" si="114"/>
        <v>9530.48</v>
      </c>
      <c r="R768" s="59">
        <f t="shared" si="115"/>
        <v>10703</v>
      </c>
      <c r="S768" s="59">
        <f t="shared" si="122"/>
        <v>60469.520000000004</v>
      </c>
      <c r="T768" s="72" t="s">
        <v>39</v>
      </c>
    </row>
    <row r="769" spans="1:20" s="39" customFormat="1" x14ac:dyDescent="0.25">
      <c r="A769" s="86">
        <v>763</v>
      </c>
      <c r="B769" s="55" t="s">
        <v>421</v>
      </c>
      <c r="C769" s="55" t="s">
        <v>855</v>
      </c>
      <c r="D769" s="55" t="s">
        <v>418</v>
      </c>
      <c r="E769" s="55" t="s">
        <v>95</v>
      </c>
      <c r="F769" s="56" t="s">
        <v>863</v>
      </c>
      <c r="G769" s="57">
        <v>25000</v>
      </c>
      <c r="H769" s="58">
        <v>0</v>
      </c>
      <c r="I769" s="59">
        <v>25</v>
      </c>
      <c r="J769" s="103">
        <v>717.5</v>
      </c>
      <c r="K769" s="96">
        <f t="shared" si="121"/>
        <v>1774.9999999999998</v>
      </c>
      <c r="L769" s="71">
        <f t="shared" si="117"/>
        <v>275</v>
      </c>
      <c r="M769" s="102">
        <v>760</v>
      </c>
      <c r="N769" s="59">
        <f t="shared" si="118"/>
        <v>1772.5000000000002</v>
      </c>
      <c r="O769" s="59"/>
      <c r="P769" s="59">
        <f t="shared" si="120"/>
        <v>1477.5</v>
      </c>
      <c r="Q769" s="59">
        <f t="shared" si="114"/>
        <v>1502.5</v>
      </c>
      <c r="R769" s="59">
        <f t="shared" si="115"/>
        <v>3822.5</v>
      </c>
      <c r="S769" s="59">
        <f t="shared" si="122"/>
        <v>23497.5</v>
      </c>
      <c r="T769" s="72" t="s">
        <v>39</v>
      </c>
    </row>
    <row r="770" spans="1:20" s="39" customFormat="1" x14ac:dyDescent="0.25">
      <c r="A770" s="86">
        <v>764</v>
      </c>
      <c r="B770" s="55" t="s">
        <v>1051</v>
      </c>
      <c r="C770" s="55" t="s">
        <v>854</v>
      </c>
      <c r="D770" s="55" t="s">
        <v>418</v>
      </c>
      <c r="E770" s="55" t="s">
        <v>166</v>
      </c>
      <c r="F770" s="56" t="s">
        <v>858</v>
      </c>
      <c r="G770" s="57">
        <v>16000</v>
      </c>
      <c r="H770" s="58">
        <v>0</v>
      </c>
      <c r="I770" s="59">
        <v>25</v>
      </c>
      <c r="J770" s="103">
        <v>459.2</v>
      </c>
      <c r="K770" s="96">
        <f t="shared" si="121"/>
        <v>1136</v>
      </c>
      <c r="L770" s="71">
        <f t="shared" si="117"/>
        <v>176.00000000000003</v>
      </c>
      <c r="M770" s="102">
        <v>486.4</v>
      </c>
      <c r="N770" s="59">
        <f t="shared" si="118"/>
        <v>1134.4000000000001</v>
      </c>
      <c r="O770" s="59"/>
      <c r="P770" s="59">
        <f t="shared" si="120"/>
        <v>945.59999999999991</v>
      </c>
      <c r="Q770" s="59">
        <f t="shared" si="114"/>
        <v>970.59999999999991</v>
      </c>
      <c r="R770" s="59">
        <f t="shared" si="115"/>
        <v>2446.4</v>
      </c>
      <c r="S770" s="59">
        <f t="shared" si="122"/>
        <v>15029.4</v>
      </c>
      <c r="T770" s="72" t="s">
        <v>39</v>
      </c>
    </row>
    <row r="771" spans="1:20" s="39" customFormat="1" x14ac:dyDescent="0.25">
      <c r="A771" s="86">
        <v>765</v>
      </c>
      <c r="B771" s="55" t="s">
        <v>1001</v>
      </c>
      <c r="C771" s="55" t="s">
        <v>855</v>
      </c>
      <c r="D771" s="55" t="s">
        <v>418</v>
      </c>
      <c r="E771" s="55" t="s">
        <v>62</v>
      </c>
      <c r="F771" s="56" t="s">
        <v>862</v>
      </c>
      <c r="G771" s="57">
        <v>25000</v>
      </c>
      <c r="H771" s="58">
        <v>0</v>
      </c>
      <c r="I771" s="59">
        <v>25</v>
      </c>
      <c r="J771" s="103">
        <v>717.5</v>
      </c>
      <c r="K771" s="96">
        <f t="shared" si="121"/>
        <v>1774.9999999999998</v>
      </c>
      <c r="L771" s="71">
        <f t="shared" si="117"/>
        <v>275</v>
      </c>
      <c r="M771" s="102">
        <v>760</v>
      </c>
      <c r="N771" s="59">
        <f t="shared" si="118"/>
        <v>1772.5000000000002</v>
      </c>
      <c r="O771" s="59"/>
      <c r="P771" s="59">
        <f t="shared" si="120"/>
        <v>1477.5</v>
      </c>
      <c r="Q771" s="59">
        <f t="shared" si="114"/>
        <v>1502.5</v>
      </c>
      <c r="R771" s="59">
        <f t="shared" si="115"/>
        <v>3822.5</v>
      </c>
      <c r="S771" s="59">
        <f t="shared" si="122"/>
        <v>23497.5</v>
      </c>
      <c r="T771" s="72" t="s">
        <v>39</v>
      </c>
    </row>
    <row r="772" spans="1:20" s="39" customFormat="1" x14ac:dyDescent="0.25">
      <c r="A772" s="86">
        <v>766</v>
      </c>
      <c r="B772" s="55" t="s">
        <v>423</v>
      </c>
      <c r="C772" s="55" t="s">
        <v>854</v>
      </c>
      <c r="D772" s="55" t="s">
        <v>418</v>
      </c>
      <c r="E772" s="55" t="s">
        <v>166</v>
      </c>
      <c r="F772" s="56" t="s">
        <v>858</v>
      </c>
      <c r="G772" s="57">
        <v>16000</v>
      </c>
      <c r="H772" s="58">
        <v>0</v>
      </c>
      <c r="I772" s="59">
        <v>25</v>
      </c>
      <c r="J772" s="103">
        <v>459.2</v>
      </c>
      <c r="K772" s="96">
        <f t="shared" si="121"/>
        <v>1136</v>
      </c>
      <c r="L772" s="71">
        <f t="shared" si="117"/>
        <v>176.00000000000003</v>
      </c>
      <c r="M772" s="102">
        <v>486.4</v>
      </c>
      <c r="N772" s="59">
        <f t="shared" si="118"/>
        <v>1134.4000000000001</v>
      </c>
      <c r="O772" s="59"/>
      <c r="P772" s="59">
        <f t="shared" si="120"/>
        <v>945.59999999999991</v>
      </c>
      <c r="Q772" s="59">
        <f t="shared" si="114"/>
        <v>970.59999999999991</v>
      </c>
      <c r="R772" s="59">
        <f t="shared" si="115"/>
        <v>2446.4</v>
      </c>
      <c r="S772" s="59">
        <f t="shared" si="122"/>
        <v>15029.4</v>
      </c>
      <c r="T772" s="72" t="s">
        <v>39</v>
      </c>
    </row>
    <row r="773" spans="1:20" s="39" customFormat="1" x14ac:dyDescent="0.25">
      <c r="A773" s="86">
        <v>767</v>
      </c>
      <c r="B773" s="55" t="s">
        <v>957</v>
      </c>
      <c r="C773" s="55" t="s">
        <v>854</v>
      </c>
      <c r="D773" s="55" t="s">
        <v>425</v>
      </c>
      <c r="E773" s="55" t="s">
        <v>166</v>
      </c>
      <c r="F773" s="56" t="s">
        <v>858</v>
      </c>
      <c r="G773" s="57">
        <v>16000</v>
      </c>
      <c r="H773" s="58">
        <v>0</v>
      </c>
      <c r="I773" s="59">
        <v>25</v>
      </c>
      <c r="J773" s="103">
        <v>459.2</v>
      </c>
      <c r="K773" s="96">
        <f t="shared" si="121"/>
        <v>1136</v>
      </c>
      <c r="L773" s="71">
        <f t="shared" si="117"/>
        <v>176.00000000000003</v>
      </c>
      <c r="M773" s="102">
        <v>486.4</v>
      </c>
      <c r="N773" s="59">
        <f t="shared" si="118"/>
        <v>1134.4000000000001</v>
      </c>
      <c r="O773" s="59"/>
      <c r="P773" s="59">
        <f t="shared" si="120"/>
        <v>945.59999999999991</v>
      </c>
      <c r="Q773" s="59">
        <f t="shared" ref="Q773:Q837" si="123">+H773+I773+J773+M773+O773</f>
        <v>970.59999999999991</v>
      </c>
      <c r="R773" s="59">
        <f t="shared" ref="R773:R837" si="124">+K773+L773+N773</f>
        <v>2446.4</v>
      </c>
      <c r="S773" s="59">
        <f t="shared" si="122"/>
        <v>15029.4</v>
      </c>
      <c r="T773" s="72" t="s">
        <v>39</v>
      </c>
    </row>
    <row r="774" spans="1:20" s="39" customFormat="1" x14ac:dyDescent="0.25">
      <c r="A774" s="86">
        <v>768</v>
      </c>
      <c r="B774" s="55" t="s">
        <v>825</v>
      </c>
      <c r="C774" s="55" t="s">
        <v>854</v>
      </c>
      <c r="D774" s="55" t="s">
        <v>425</v>
      </c>
      <c r="E774" s="55" t="s">
        <v>95</v>
      </c>
      <c r="F774" s="56" t="s">
        <v>862</v>
      </c>
      <c r="G774" s="67">
        <v>25000</v>
      </c>
      <c r="H774" s="58">
        <v>0</v>
      </c>
      <c r="I774" s="59">
        <v>25</v>
      </c>
      <c r="J774" s="105">
        <v>717.5</v>
      </c>
      <c r="K774" s="99">
        <f t="shared" si="121"/>
        <v>1774.9999999999998</v>
      </c>
      <c r="L774" s="71">
        <f t="shared" si="117"/>
        <v>275</v>
      </c>
      <c r="M774" s="118">
        <v>760</v>
      </c>
      <c r="N774" s="69">
        <f t="shared" si="118"/>
        <v>1772.5000000000002</v>
      </c>
      <c r="O774" s="69"/>
      <c r="P774" s="69">
        <f t="shared" si="120"/>
        <v>1477.5</v>
      </c>
      <c r="Q774" s="59">
        <f t="shared" si="123"/>
        <v>1502.5</v>
      </c>
      <c r="R774" s="59">
        <f t="shared" si="124"/>
        <v>3822.5</v>
      </c>
      <c r="S774" s="69">
        <f t="shared" si="122"/>
        <v>23497.5</v>
      </c>
      <c r="T774" s="72" t="s">
        <v>39</v>
      </c>
    </row>
    <row r="775" spans="1:20" s="39" customFormat="1" x14ac:dyDescent="0.25">
      <c r="A775" s="86">
        <v>769</v>
      </c>
      <c r="B775" s="55" t="s">
        <v>426</v>
      </c>
      <c r="C775" s="55" t="s">
        <v>855</v>
      </c>
      <c r="D775" s="55" t="s">
        <v>425</v>
      </c>
      <c r="E775" s="55" t="s">
        <v>62</v>
      </c>
      <c r="F775" s="56" t="s">
        <v>862</v>
      </c>
      <c r="G775" s="67">
        <v>25000</v>
      </c>
      <c r="H775" s="58">
        <v>0</v>
      </c>
      <c r="I775" s="59">
        <v>25</v>
      </c>
      <c r="J775" s="105">
        <v>717.5</v>
      </c>
      <c r="K775" s="99">
        <f t="shared" si="121"/>
        <v>1774.9999999999998</v>
      </c>
      <c r="L775" s="71">
        <f t="shared" si="117"/>
        <v>275</v>
      </c>
      <c r="M775" s="118">
        <v>760</v>
      </c>
      <c r="N775" s="69">
        <f t="shared" si="118"/>
        <v>1772.5000000000002</v>
      </c>
      <c r="O775" s="69"/>
      <c r="P775" s="69">
        <f t="shared" si="120"/>
        <v>1477.5</v>
      </c>
      <c r="Q775" s="59">
        <f t="shared" si="123"/>
        <v>1502.5</v>
      </c>
      <c r="R775" s="59">
        <f t="shared" si="124"/>
        <v>3822.5</v>
      </c>
      <c r="S775" s="69">
        <f t="shared" si="122"/>
        <v>23497.5</v>
      </c>
      <c r="T775" s="72" t="s">
        <v>39</v>
      </c>
    </row>
    <row r="776" spans="1:20" s="39" customFormat="1" x14ac:dyDescent="0.25">
      <c r="A776" s="86">
        <v>770</v>
      </c>
      <c r="B776" s="55" t="s">
        <v>446</v>
      </c>
      <c r="C776" s="55" t="s">
        <v>854</v>
      </c>
      <c r="D776" s="55" t="s">
        <v>425</v>
      </c>
      <c r="E776" s="55" t="s">
        <v>130</v>
      </c>
      <c r="F776" s="56" t="s">
        <v>863</v>
      </c>
      <c r="G776" s="57">
        <v>70000</v>
      </c>
      <c r="H776" s="57">
        <v>5368.48</v>
      </c>
      <c r="I776" s="59">
        <v>25</v>
      </c>
      <c r="J776" s="103">
        <v>2009</v>
      </c>
      <c r="K776" s="96">
        <f t="shared" si="121"/>
        <v>4970</v>
      </c>
      <c r="L776" s="71">
        <f t="shared" si="117"/>
        <v>770.00000000000011</v>
      </c>
      <c r="M776" s="102">
        <v>2128</v>
      </c>
      <c r="N776" s="59">
        <f t="shared" si="118"/>
        <v>4963</v>
      </c>
      <c r="O776" s="59"/>
      <c r="P776" s="59">
        <f t="shared" si="120"/>
        <v>4137</v>
      </c>
      <c r="Q776" s="59">
        <f t="shared" si="123"/>
        <v>9530.48</v>
      </c>
      <c r="R776" s="59">
        <f t="shared" si="124"/>
        <v>10703</v>
      </c>
      <c r="S776" s="59">
        <f t="shared" si="122"/>
        <v>60469.520000000004</v>
      </c>
      <c r="T776" s="72" t="s">
        <v>39</v>
      </c>
    </row>
    <row r="777" spans="1:20" s="39" customFormat="1" x14ac:dyDescent="0.25">
      <c r="A777" s="86">
        <v>771</v>
      </c>
      <c r="B777" s="55" t="s">
        <v>824</v>
      </c>
      <c r="C777" s="55" t="s">
        <v>855</v>
      </c>
      <c r="D777" s="55" t="s">
        <v>425</v>
      </c>
      <c r="E777" s="55" t="s">
        <v>58</v>
      </c>
      <c r="F777" s="56" t="s">
        <v>858</v>
      </c>
      <c r="G777" s="67">
        <v>18000</v>
      </c>
      <c r="H777" s="67">
        <v>0</v>
      </c>
      <c r="I777" s="59">
        <v>25</v>
      </c>
      <c r="J777" s="105">
        <v>516.6</v>
      </c>
      <c r="K777" s="99">
        <f t="shared" si="121"/>
        <v>1277.9999999999998</v>
      </c>
      <c r="L777" s="71">
        <f t="shared" si="117"/>
        <v>198.00000000000003</v>
      </c>
      <c r="M777" s="118">
        <v>547.20000000000005</v>
      </c>
      <c r="N777" s="69">
        <f t="shared" si="118"/>
        <v>1276.2</v>
      </c>
      <c r="O777" s="69"/>
      <c r="P777" s="69">
        <f t="shared" si="120"/>
        <v>1063.8000000000002</v>
      </c>
      <c r="Q777" s="59">
        <f t="shared" si="123"/>
        <v>1088.8000000000002</v>
      </c>
      <c r="R777" s="59">
        <f t="shared" si="124"/>
        <v>2752.2</v>
      </c>
      <c r="S777" s="69">
        <f t="shared" si="122"/>
        <v>16911.2</v>
      </c>
      <c r="T777" s="72" t="s">
        <v>39</v>
      </c>
    </row>
    <row r="778" spans="1:20" s="39" customFormat="1" x14ac:dyDescent="0.25">
      <c r="A778" s="86">
        <v>772</v>
      </c>
      <c r="B778" s="55" t="s">
        <v>419</v>
      </c>
      <c r="C778" s="55" t="s">
        <v>854</v>
      </c>
      <c r="D778" s="55" t="s">
        <v>451</v>
      </c>
      <c r="E778" s="55" t="s">
        <v>785</v>
      </c>
      <c r="F778" s="56" t="s">
        <v>863</v>
      </c>
      <c r="G778" s="57">
        <v>85000</v>
      </c>
      <c r="H778" s="57">
        <v>8576.99</v>
      </c>
      <c r="I778" s="59">
        <v>25</v>
      </c>
      <c r="J778" s="103">
        <v>2439.5</v>
      </c>
      <c r="K778" s="96">
        <f t="shared" si="121"/>
        <v>6034.9999999999991</v>
      </c>
      <c r="L778" s="71">
        <v>851.51</v>
      </c>
      <c r="M778" s="102">
        <v>2584</v>
      </c>
      <c r="N778" s="59">
        <f t="shared" si="118"/>
        <v>6026.5</v>
      </c>
      <c r="O778" s="59"/>
      <c r="P778" s="59">
        <f t="shared" si="120"/>
        <v>5023.5</v>
      </c>
      <c r="Q778" s="59">
        <f t="shared" si="123"/>
        <v>13625.49</v>
      </c>
      <c r="R778" s="59">
        <f t="shared" si="124"/>
        <v>12913.009999999998</v>
      </c>
      <c r="S778" s="59">
        <f t="shared" si="122"/>
        <v>71374.509999999995</v>
      </c>
      <c r="T778" s="72" t="s">
        <v>39</v>
      </c>
    </row>
    <row r="779" spans="1:20" s="39" customFormat="1" x14ac:dyDescent="0.25">
      <c r="A779" s="86">
        <v>773</v>
      </c>
      <c r="B779" s="55" t="s">
        <v>456</v>
      </c>
      <c r="C779" s="55" t="s">
        <v>855</v>
      </c>
      <c r="D779" s="55" t="s">
        <v>451</v>
      </c>
      <c r="E779" s="55" t="s">
        <v>130</v>
      </c>
      <c r="F779" s="56" t="s">
        <v>863</v>
      </c>
      <c r="G779" s="57">
        <v>70000</v>
      </c>
      <c r="H779" s="57">
        <v>5368.48</v>
      </c>
      <c r="I779" s="59">
        <v>25</v>
      </c>
      <c r="J779" s="103">
        <v>2009</v>
      </c>
      <c r="K779" s="96">
        <f t="shared" si="121"/>
        <v>4970</v>
      </c>
      <c r="L779" s="71">
        <f t="shared" si="117"/>
        <v>770.00000000000011</v>
      </c>
      <c r="M779" s="102">
        <v>2128</v>
      </c>
      <c r="N779" s="59">
        <f t="shared" si="118"/>
        <v>4963</v>
      </c>
      <c r="O779" s="59"/>
      <c r="P779" s="59">
        <f t="shared" si="120"/>
        <v>4137</v>
      </c>
      <c r="Q779" s="59">
        <f t="shared" si="123"/>
        <v>9530.48</v>
      </c>
      <c r="R779" s="59">
        <f t="shared" si="124"/>
        <v>10703</v>
      </c>
      <c r="S779" s="59">
        <f t="shared" si="122"/>
        <v>60469.520000000004</v>
      </c>
      <c r="T779" s="72" t="s">
        <v>39</v>
      </c>
    </row>
    <row r="780" spans="1:20" s="39" customFormat="1" x14ac:dyDescent="0.25">
      <c r="A780" s="86">
        <v>774</v>
      </c>
      <c r="B780" s="55" t="s">
        <v>1015</v>
      </c>
      <c r="C780" s="55" t="s">
        <v>855</v>
      </c>
      <c r="D780" s="55" t="s">
        <v>451</v>
      </c>
      <c r="E780" s="55" t="s">
        <v>130</v>
      </c>
      <c r="F780" s="56" t="s">
        <v>863</v>
      </c>
      <c r="G780" s="57">
        <v>70000</v>
      </c>
      <c r="H780" s="57">
        <v>5025.38</v>
      </c>
      <c r="I780" s="59">
        <v>25</v>
      </c>
      <c r="J780" s="103">
        <v>2009</v>
      </c>
      <c r="K780" s="96">
        <f t="shared" si="121"/>
        <v>4970</v>
      </c>
      <c r="L780" s="71">
        <f t="shared" si="117"/>
        <v>770.00000000000011</v>
      </c>
      <c r="M780" s="102">
        <v>2128</v>
      </c>
      <c r="N780" s="59">
        <f t="shared" si="118"/>
        <v>4963</v>
      </c>
      <c r="O780" s="59"/>
      <c r="P780" s="59">
        <f t="shared" si="120"/>
        <v>4137</v>
      </c>
      <c r="Q780" s="59">
        <f t="shared" si="123"/>
        <v>9187.380000000001</v>
      </c>
      <c r="R780" s="59">
        <f t="shared" si="124"/>
        <v>10703</v>
      </c>
      <c r="S780" s="59">
        <f t="shared" si="122"/>
        <v>60812.619999999995</v>
      </c>
      <c r="T780" s="72" t="s">
        <v>39</v>
      </c>
    </row>
    <row r="781" spans="1:20" s="39" customFormat="1" x14ac:dyDescent="0.25">
      <c r="A781" s="86">
        <v>775</v>
      </c>
      <c r="B781" s="55" t="s">
        <v>872</v>
      </c>
      <c r="C781" s="55" t="s">
        <v>855</v>
      </c>
      <c r="D781" s="55" t="s">
        <v>451</v>
      </c>
      <c r="E781" s="55" t="s">
        <v>58</v>
      </c>
      <c r="F781" s="56" t="s">
        <v>858</v>
      </c>
      <c r="G781" s="57">
        <v>23000</v>
      </c>
      <c r="H781" s="58">
        <v>0</v>
      </c>
      <c r="I781" s="59">
        <v>25</v>
      </c>
      <c r="J781" s="103">
        <v>660.1</v>
      </c>
      <c r="K781" s="96">
        <f t="shared" si="121"/>
        <v>1632.9999999999998</v>
      </c>
      <c r="L781" s="71">
        <f t="shared" si="117"/>
        <v>253.00000000000003</v>
      </c>
      <c r="M781" s="102">
        <v>699.2</v>
      </c>
      <c r="N781" s="59">
        <f t="shared" si="118"/>
        <v>1630.7</v>
      </c>
      <c r="O781" s="59"/>
      <c r="P781" s="59">
        <f t="shared" si="120"/>
        <v>1359.3000000000002</v>
      </c>
      <c r="Q781" s="59">
        <f t="shared" si="123"/>
        <v>1384.3000000000002</v>
      </c>
      <c r="R781" s="59">
        <f t="shared" si="124"/>
        <v>3516.7</v>
      </c>
      <c r="S781" s="59">
        <f t="shared" si="122"/>
        <v>21615.7</v>
      </c>
      <c r="T781" s="72" t="s">
        <v>39</v>
      </c>
    </row>
    <row r="782" spans="1:20" s="39" customFormat="1" x14ac:dyDescent="0.25">
      <c r="A782" s="86">
        <v>776</v>
      </c>
      <c r="B782" s="55" t="s">
        <v>455</v>
      </c>
      <c r="C782" s="55" t="s">
        <v>855</v>
      </c>
      <c r="D782" s="55" t="s">
        <v>451</v>
      </c>
      <c r="E782" s="55" t="s">
        <v>150</v>
      </c>
      <c r="F782" s="56" t="s">
        <v>863</v>
      </c>
      <c r="G782" s="57">
        <v>45000</v>
      </c>
      <c r="H782" s="93">
        <v>1148.33</v>
      </c>
      <c r="I782" s="59">
        <v>25</v>
      </c>
      <c r="J782" s="103">
        <v>1291.5</v>
      </c>
      <c r="K782" s="96">
        <f t="shared" si="121"/>
        <v>3194.9999999999995</v>
      </c>
      <c r="L782" s="71">
        <f t="shared" si="117"/>
        <v>495.00000000000006</v>
      </c>
      <c r="M782" s="102">
        <v>1368</v>
      </c>
      <c r="N782" s="59">
        <f t="shared" si="118"/>
        <v>3190.5</v>
      </c>
      <c r="O782" s="59"/>
      <c r="P782" s="59">
        <f t="shared" si="120"/>
        <v>2659.5</v>
      </c>
      <c r="Q782" s="59">
        <f t="shared" si="123"/>
        <v>3832.83</v>
      </c>
      <c r="R782" s="59">
        <f t="shared" si="124"/>
        <v>6880.5</v>
      </c>
      <c r="S782" s="59">
        <f t="shared" si="122"/>
        <v>41167.17</v>
      </c>
      <c r="T782" s="72" t="s">
        <v>39</v>
      </c>
    </row>
    <row r="783" spans="1:20" s="39" customFormat="1" x14ac:dyDescent="0.25">
      <c r="A783" s="86">
        <v>777</v>
      </c>
      <c r="B783" s="55" t="s">
        <v>827</v>
      </c>
      <c r="C783" s="55" t="s">
        <v>855</v>
      </c>
      <c r="D783" s="55" t="s">
        <v>451</v>
      </c>
      <c r="E783" s="55" t="s">
        <v>165</v>
      </c>
      <c r="F783" s="56" t="s">
        <v>862</v>
      </c>
      <c r="G783" s="57">
        <v>25000</v>
      </c>
      <c r="H783" s="58">
        <v>0</v>
      </c>
      <c r="I783" s="59">
        <v>25</v>
      </c>
      <c r="J783" s="103">
        <v>717.5</v>
      </c>
      <c r="K783" s="96">
        <f t="shared" si="121"/>
        <v>1774.9999999999998</v>
      </c>
      <c r="L783" s="71">
        <f t="shared" si="117"/>
        <v>275</v>
      </c>
      <c r="M783" s="102">
        <v>760</v>
      </c>
      <c r="N783" s="59">
        <f t="shared" si="118"/>
        <v>1772.5000000000002</v>
      </c>
      <c r="O783" s="59"/>
      <c r="P783" s="59">
        <f t="shared" si="120"/>
        <v>1477.5</v>
      </c>
      <c r="Q783" s="59">
        <f t="shared" si="123"/>
        <v>1502.5</v>
      </c>
      <c r="R783" s="59">
        <f t="shared" si="124"/>
        <v>3822.5</v>
      </c>
      <c r="S783" s="59">
        <f t="shared" si="122"/>
        <v>23497.5</v>
      </c>
      <c r="T783" s="72" t="s">
        <v>39</v>
      </c>
    </row>
    <row r="784" spans="1:20" s="39" customFormat="1" x14ac:dyDescent="0.25">
      <c r="A784" s="86">
        <v>778</v>
      </c>
      <c r="B784" s="55" t="s">
        <v>873</v>
      </c>
      <c r="C784" s="55" t="s">
        <v>854</v>
      </c>
      <c r="D784" s="55" t="s">
        <v>451</v>
      </c>
      <c r="E784" s="55" t="s">
        <v>166</v>
      </c>
      <c r="F784" s="56" t="s">
        <v>858</v>
      </c>
      <c r="G784" s="57">
        <v>16000</v>
      </c>
      <c r="H784" s="58">
        <v>0</v>
      </c>
      <c r="I784" s="59">
        <v>25</v>
      </c>
      <c r="J784" s="103">
        <v>459.2</v>
      </c>
      <c r="K784" s="96">
        <f t="shared" si="121"/>
        <v>1136</v>
      </c>
      <c r="L784" s="71">
        <f t="shared" si="117"/>
        <v>176.00000000000003</v>
      </c>
      <c r="M784" s="102">
        <v>486.4</v>
      </c>
      <c r="N784" s="59">
        <f t="shared" si="118"/>
        <v>1134.4000000000001</v>
      </c>
      <c r="O784" s="59"/>
      <c r="P784" s="59">
        <f t="shared" si="120"/>
        <v>945.59999999999991</v>
      </c>
      <c r="Q784" s="59">
        <f t="shared" si="123"/>
        <v>970.59999999999991</v>
      </c>
      <c r="R784" s="59">
        <f t="shared" si="124"/>
        <v>2446.4</v>
      </c>
      <c r="S784" s="59">
        <f t="shared" si="122"/>
        <v>15029.4</v>
      </c>
      <c r="T784" s="72" t="s">
        <v>39</v>
      </c>
    </row>
    <row r="785" spans="1:20" s="39" customFormat="1" x14ac:dyDescent="0.25">
      <c r="A785" s="86">
        <v>779</v>
      </c>
      <c r="B785" s="55" t="s">
        <v>942</v>
      </c>
      <c r="C785" s="55" t="s">
        <v>854</v>
      </c>
      <c r="D785" s="55" t="s">
        <v>451</v>
      </c>
      <c r="E785" s="55" t="s">
        <v>869</v>
      </c>
      <c r="F785" s="56" t="s">
        <v>862</v>
      </c>
      <c r="G785" s="57">
        <v>25000</v>
      </c>
      <c r="H785" s="58">
        <v>0</v>
      </c>
      <c r="I785" s="59">
        <v>25</v>
      </c>
      <c r="J785" s="103">
        <v>717.5</v>
      </c>
      <c r="K785" s="96">
        <f t="shared" si="121"/>
        <v>1774.9999999999998</v>
      </c>
      <c r="L785" s="71">
        <f t="shared" si="117"/>
        <v>275</v>
      </c>
      <c r="M785" s="102">
        <v>760</v>
      </c>
      <c r="N785" s="59">
        <f t="shared" si="118"/>
        <v>1772.5000000000002</v>
      </c>
      <c r="O785" s="59"/>
      <c r="P785" s="59">
        <f t="shared" si="120"/>
        <v>1477.5</v>
      </c>
      <c r="Q785" s="59">
        <f t="shared" si="123"/>
        <v>1502.5</v>
      </c>
      <c r="R785" s="59">
        <f t="shared" si="124"/>
        <v>3822.5</v>
      </c>
      <c r="S785" s="59">
        <f t="shared" si="122"/>
        <v>23497.5</v>
      </c>
      <c r="T785" s="72" t="s">
        <v>39</v>
      </c>
    </row>
    <row r="786" spans="1:20" s="39" customFormat="1" x14ac:dyDescent="0.25">
      <c r="A786" s="86">
        <v>780</v>
      </c>
      <c r="B786" s="55" t="s">
        <v>454</v>
      </c>
      <c r="C786" s="55" t="s">
        <v>854</v>
      </c>
      <c r="D786" s="55" t="s">
        <v>451</v>
      </c>
      <c r="E786" s="55" t="s">
        <v>166</v>
      </c>
      <c r="F786" s="56" t="s">
        <v>863</v>
      </c>
      <c r="G786" s="57">
        <v>16000</v>
      </c>
      <c r="H786" s="58">
        <v>0</v>
      </c>
      <c r="I786" s="59">
        <v>25</v>
      </c>
      <c r="J786" s="103">
        <v>459.2</v>
      </c>
      <c r="K786" s="96">
        <f t="shared" si="121"/>
        <v>1136</v>
      </c>
      <c r="L786" s="71">
        <f t="shared" si="117"/>
        <v>176.00000000000003</v>
      </c>
      <c r="M786" s="102">
        <v>486.4</v>
      </c>
      <c r="N786" s="59">
        <f t="shared" si="118"/>
        <v>1134.4000000000001</v>
      </c>
      <c r="O786" s="59"/>
      <c r="P786" s="59">
        <f t="shared" si="120"/>
        <v>945.59999999999991</v>
      </c>
      <c r="Q786" s="59">
        <f t="shared" si="123"/>
        <v>970.59999999999991</v>
      </c>
      <c r="R786" s="59">
        <f t="shared" si="124"/>
        <v>2446.4</v>
      </c>
      <c r="S786" s="59">
        <f t="shared" si="122"/>
        <v>15029.4</v>
      </c>
      <c r="T786" s="72" t="s">
        <v>39</v>
      </c>
    </row>
    <row r="787" spans="1:20" s="39" customFormat="1" x14ac:dyDescent="0.25">
      <c r="A787" s="86">
        <v>781</v>
      </c>
      <c r="B787" s="55" t="s">
        <v>414</v>
      </c>
      <c r="C787" s="55" t="s">
        <v>854</v>
      </c>
      <c r="D787" s="55" t="s">
        <v>429</v>
      </c>
      <c r="E787" s="55" t="s">
        <v>785</v>
      </c>
      <c r="F787" s="56" t="s">
        <v>863</v>
      </c>
      <c r="G787" s="57">
        <v>85000</v>
      </c>
      <c r="H787" s="57">
        <v>8576.99</v>
      </c>
      <c r="I787" s="59">
        <v>25</v>
      </c>
      <c r="J787" s="103">
        <v>2439.5</v>
      </c>
      <c r="K787" s="96">
        <f t="shared" si="121"/>
        <v>6034.9999999999991</v>
      </c>
      <c r="L787" s="71">
        <v>851.51</v>
      </c>
      <c r="M787" s="102">
        <v>2584</v>
      </c>
      <c r="N787" s="59">
        <f t="shared" si="118"/>
        <v>6026.5</v>
      </c>
      <c r="O787" s="59"/>
      <c r="P787" s="59">
        <f t="shared" si="120"/>
        <v>5023.5</v>
      </c>
      <c r="Q787" s="59">
        <f t="shared" si="123"/>
        <v>13625.49</v>
      </c>
      <c r="R787" s="59">
        <f t="shared" si="124"/>
        <v>12913.009999999998</v>
      </c>
      <c r="S787" s="59">
        <f t="shared" si="122"/>
        <v>71374.509999999995</v>
      </c>
      <c r="T787" s="72" t="s">
        <v>39</v>
      </c>
    </row>
    <row r="788" spans="1:20" s="39" customFormat="1" x14ac:dyDescent="0.25">
      <c r="A788" s="86">
        <v>782</v>
      </c>
      <c r="B788" s="55" t="s">
        <v>442</v>
      </c>
      <c r="C788" s="55" t="s">
        <v>855</v>
      </c>
      <c r="D788" s="55" t="s">
        <v>429</v>
      </c>
      <c r="E788" s="55" t="s">
        <v>130</v>
      </c>
      <c r="F788" s="56" t="s">
        <v>863</v>
      </c>
      <c r="G788" s="57">
        <v>70000</v>
      </c>
      <c r="H788" s="57">
        <v>5368.48</v>
      </c>
      <c r="I788" s="59">
        <v>25</v>
      </c>
      <c r="J788" s="103">
        <v>2009</v>
      </c>
      <c r="K788" s="96">
        <f t="shared" si="121"/>
        <v>4970</v>
      </c>
      <c r="L788" s="71">
        <f t="shared" si="117"/>
        <v>770.00000000000011</v>
      </c>
      <c r="M788" s="102">
        <v>2128</v>
      </c>
      <c r="N788" s="59">
        <f t="shared" si="118"/>
        <v>4963</v>
      </c>
      <c r="O788" s="59"/>
      <c r="P788" s="59">
        <f t="shared" si="120"/>
        <v>4137</v>
      </c>
      <c r="Q788" s="59">
        <f t="shared" si="123"/>
        <v>9530.48</v>
      </c>
      <c r="R788" s="59">
        <f t="shared" si="124"/>
        <v>10703</v>
      </c>
      <c r="S788" s="59">
        <f t="shared" si="122"/>
        <v>60469.520000000004</v>
      </c>
      <c r="T788" s="72" t="s">
        <v>39</v>
      </c>
    </row>
    <row r="789" spans="1:20" s="39" customFormat="1" x14ac:dyDescent="0.25">
      <c r="A789" s="86">
        <v>783</v>
      </c>
      <c r="B789" s="55" t="s">
        <v>449</v>
      </c>
      <c r="C789" s="55" t="s">
        <v>855</v>
      </c>
      <c r="D789" s="55" t="s">
        <v>429</v>
      </c>
      <c r="E789" s="55" t="s">
        <v>130</v>
      </c>
      <c r="F789" s="56" t="s">
        <v>863</v>
      </c>
      <c r="G789" s="57">
        <v>70000</v>
      </c>
      <c r="H789" s="57">
        <v>5368.48</v>
      </c>
      <c r="I789" s="59">
        <v>25</v>
      </c>
      <c r="J789" s="103">
        <v>2009</v>
      </c>
      <c r="K789" s="96">
        <f t="shared" si="121"/>
        <v>4970</v>
      </c>
      <c r="L789" s="71">
        <f t="shared" si="117"/>
        <v>770.00000000000011</v>
      </c>
      <c r="M789" s="102">
        <v>2128</v>
      </c>
      <c r="N789" s="59">
        <f t="shared" si="118"/>
        <v>4963</v>
      </c>
      <c r="O789" s="59"/>
      <c r="P789" s="59">
        <f t="shared" si="120"/>
        <v>4137</v>
      </c>
      <c r="Q789" s="59">
        <f t="shared" si="123"/>
        <v>9530.48</v>
      </c>
      <c r="R789" s="59">
        <f t="shared" si="124"/>
        <v>10703</v>
      </c>
      <c r="S789" s="59">
        <f t="shared" si="122"/>
        <v>60469.520000000004</v>
      </c>
      <c r="T789" s="72" t="s">
        <v>39</v>
      </c>
    </row>
    <row r="790" spans="1:20" s="39" customFormat="1" x14ac:dyDescent="0.25">
      <c r="A790" s="86">
        <v>784</v>
      </c>
      <c r="B790" s="55" t="s">
        <v>430</v>
      </c>
      <c r="C790" s="55" t="s">
        <v>854</v>
      </c>
      <c r="D790" s="55" t="s">
        <v>429</v>
      </c>
      <c r="E790" s="55" t="s">
        <v>130</v>
      </c>
      <c r="F790" s="56" t="s">
        <v>863</v>
      </c>
      <c r="G790" s="57">
        <v>70000</v>
      </c>
      <c r="H790" s="57">
        <v>5025.38</v>
      </c>
      <c r="I790" s="59">
        <v>25</v>
      </c>
      <c r="J790" s="103">
        <v>2009</v>
      </c>
      <c r="K790" s="96">
        <f t="shared" si="121"/>
        <v>4970</v>
      </c>
      <c r="L790" s="71">
        <f t="shared" si="117"/>
        <v>770.00000000000011</v>
      </c>
      <c r="M790" s="102">
        <v>2128</v>
      </c>
      <c r="N790" s="59">
        <f t="shared" si="118"/>
        <v>4963</v>
      </c>
      <c r="O790" s="59"/>
      <c r="P790" s="59">
        <f t="shared" si="120"/>
        <v>4137</v>
      </c>
      <c r="Q790" s="59">
        <f t="shared" si="123"/>
        <v>9187.380000000001</v>
      </c>
      <c r="R790" s="59">
        <f t="shared" si="124"/>
        <v>10703</v>
      </c>
      <c r="S790" s="59">
        <f t="shared" si="122"/>
        <v>60812.619999999995</v>
      </c>
      <c r="T790" s="72" t="s">
        <v>39</v>
      </c>
    </row>
    <row r="791" spans="1:20" s="39" customFormat="1" x14ac:dyDescent="0.25">
      <c r="A791" s="86">
        <v>785</v>
      </c>
      <c r="B791" s="55" t="s">
        <v>799</v>
      </c>
      <c r="C791" s="55" t="s">
        <v>854</v>
      </c>
      <c r="D791" s="55" t="s">
        <v>429</v>
      </c>
      <c r="E791" s="55" t="s">
        <v>85</v>
      </c>
      <c r="F791" s="56" t="s">
        <v>862</v>
      </c>
      <c r="G791" s="57">
        <v>50000</v>
      </c>
      <c r="H791" s="57">
        <v>1596.68</v>
      </c>
      <c r="I791" s="59">
        <v>25</v>
      </c>
      <c r="J791" s="103">
        <v>1435</v>
      </c>
      <c r="K791" s="96">
        <f t="shared" si="121"/>
        <v>3549.9999999999995</v>
      </c>
      <c r="L791" s="71">
        <f t="shared" si="117"/>
        <v>550</v>
      </c>
      <c r="M791" s="102">
        <v>1520</v>
      </c>
      <c r="N791" s="59">
        <f t="shared" si="118"/>
        <v>3545.0000000000005</v>
      </c>
      <c r="O791" s="59"/>
      <c r="P791" s="59">
        <f t="shared" si="120"/>
        <v>2955</v>
      </c>
      <c r="Q791" s="59">
        <f t="shared" si="123"/>
        <v>4576.68</v>
      </c>
      <c r="R791" s="59">
        <f t="shared" si="124"/>
        <v>7645</v>
      </c>
      <c r="S791" s="59">
        <f t="shared" si="122"/>
        <v>45423.32</v>
      </c>
      <c r="T791" s="72" t="s">
        <v>39</v>
      </c>
    </row>
    <row r="792" spans="1:20" s="39" customFormat="1" x14ac:dyDescent="0.25">
      <c r="A792" s="86">
        <v>786</v>
      </c>
      <c r="B792" s="55" t="s">
        <v>431</v>
      </c>
      <c r="C792" s="55" t="s">
        <v>854</v>
      </c>
      <c r="D792" s="55" t="s">
        <v>429</v>
      </c>
      <c r="E792" s="55" t="s">
        <v>95</v>
      </c>
      <c r="F792" s="56" t="s">
        <v>863</v>
      </c>
      <c r="G792" s="57">
        <v>25000</v>
      </c>
      <c r="H792" s="58">
        <v>0</v>
      </c>
      <c r="I792" s="59">
        <v>25</v>
      </c>
      <c r="J792" s="103">
        <v>717.5</v>
      </c>
      <c r="K792" s="96">
        <f t="shared" si="121"/>
        <v>1774.9999999999998</v>
      </c>
      <c r="L792" s="71">
        <f t="shared" si="117"/>
        <v>275</v>
      </c>
      <c r="M792" s="102">
        <v>760</v>
      </c>
      <c r="N792" s="59">
        <f t="shared" si="118"/>
        <v>1772.5000000000002</v>
      </c>
      <c r="O792" s="59"/>
      <c r="P792" s="59">
        <f t="shared" si="120"/>
        <v>1477.5</v>
      </c>
      <c r="Q792" s="59">
        <f t="shared" si="123"/>
        <v>1502.5</v>
      </c>
      <c r="R792" s="59">
        <f t="shared" si="124"/>
        <v>3822.5</v>
      </c>
      <c r="S792" s="59">
        <f t="shared" si="122"/>
        <v>23497.5</v>
      </c>
      <c r="T792" s="72" t="s">
        <v>39</v>
      </c>
    </row>
    <row r="793" spans="1:20" s="39" customFormat="1" x14ac:dyDescent="0.25">
      <c r="A793" s="86">
        <v>787</v>
      </c>
      <c r="B793" s="55" t="s">
        <v>1014</v>
      </c>
      <c r="C793" s="55" t="s">
        <v>854</v>
      </c>
      <c r="D793" s="55" t="s">
        <v>429</v>
      </c>
      <c r="E793" s="55" t="s">
        <v>62</v>
      </c>
      <c r="F793" s="56" t="s">
        <v>858</v>
      </c>
      <c r="G793" s="57">
        <v>25000</v>
      </c>
      <c r="H793" s="58">
        <v>0</v>
      </c>
      <c r="I793" s="59">
        <v>25</v>
      </c>
      <c r="J793" s="103">
        <v>717.5</v>
      </c>
      <c r="K793" s="96">
        <f t="shared" ref="K793:K822" si="125">+G793*7.1%</f>
        <v>1774.9999999999998</v>
      </c>
      <c r="L793" s="71">
        <f t="shared" si="117"/>
        <v>275</v>
      </c>
      <c r="M793" s="102">
        <v>760</v>
      </c>
      <c r="N793" s="59">
        <f t="shared" si="118"/>
        <v>1772.5000000000002</v>
      </c>
      <c r="O793" s="59"/>
      <c r="P793" s="59">
        <f t="shared" si="120"/>
        <v>1477.5</v>
      </c>
      <c r="Q793" s="59">
        <f t="shared" si="123"/>
        <v>1502.5</v>
      </c>
      <c r="R793" s="59">
        <f t="shared" si="124"/>
        <v>3822.5</v>
      </c>
      <c r="S793" s="59">
        <f t="shared" si="122"/>
        <v>23497.5</v>
      </c>
      <c r="T793" s="72" t="s">
        <v>39</v>
      </c>
    </row>
    <row r="794" spans="1:20" s="39" customFormat="1" x14ac:dyDescent="0.25">
      <c r="A794" s="86">
        <v>788</v>
      </c>
      <c r="B794" s="55" t="s">
        <v>995</v>
      </c>
      <c r="C794" s="55" t="s">
        <v>854</v>
      </c>
      <c r="D794" s="55" t="s">
        <v>429</v>
      </c>
      <c r="E794" s="55" t="s">
        <v>166</v>
      </c>
      <c r="F794" s="56" t="s">
        <v>858</v>
      </c>
      <c r="G794" s="57">
        <v>16000</v>
      </c>
      <c r="H794" s="58">
        <v>0</v>
      </c>
      <c r="I794" s="59">
        <v>25</v>
      </c>
      <c r="J794" s="103">
        <v>459.2</v>
      </c>
      <c r="K794" s="96">
        <f t="shared" si="125"/>
        <v>1136</v>
      </c>
      <c r="L794" s="71">
        <f t="shared" si="117"/>
        <v>176.00000000000003</v>
      </c>
      <c r="M794" s="102">
        <v>486.4</v>
      </c>
      <c r="N794" s="59">
        <f t="shared" si="118"/>
        <v>1134.4000000000001</v>
      </c>
      <c r="O794" s="59"/>
      <c r="P794" s="59">
        <f t="shared" si="120"/>
        <v>945.59999999999991</v>
      </c>
      <c r="Q794" s="59">
        <f t="shared" si="123"/>
        <v>970.59999999999991</v>
      </c>
      <c r="R794" s="59">
        <f t="shared" si="124"/>
        <v>2446.4</v>
      </c>
      <c r="S794" s="59">
        <f t="shared" si="122"/>
        <v>15029.4</v>
      </c>
      <c r="T794" s="72" t="s">
        <v>39</v>
      </c>
    </row>
    <row r="795" spans="1:20" s="39" customFormat="1" x14ac:dyDescent="0.25">
      <c r="A795" s="86">
        <v>789</v>
      </c>
      <c r="B795" s="55" t="s">
        <v>443</v>
      </c>
      <c r="C795" s="55" t="s">
        <v>854</v>
      </c>
      <c r="D795" s="55" t="s">
        <v>227</v>
      </c>
      <c r="E795" s="55" t="s">
        <v>785</v>
      </c>
      <c r="F795" s="56" t="s">
        <v>863</v>
      </c>
      <c r="G795" s="57">
        <v>85000</v>
      </c>
      <c r="H795" s="57">
        <v>8576.99</v>
      </c>
      <c r="I795" s="59">
        <v>25</v>
      </c>
      <c r="J795" s="103">
        <v>2439.5</v>
      </c>
      <c r="K795" s="96">
        <f t="shared" si="125"/>
        <v>6034.9999999999991</v>
      </c>
      <c r="L795" s="71">
        <v>851.51</v>
      </c>
      <c r="M795" s="102">
        <v>2584</v>
      </c>
      <c r="N795" s="59">
        <f t="shared" si="118"/>
        <v>6026.5</v>
      </c>
      <c r="O795" s="59"/>
      <c r="P795" s="59">
        <f t="shared" si="120"/>
        <v>5023.5</v>
      </c>
      <c r="Q795" s="59">
        <f t="shared" si="123"/>
        <v>13625.49</v>
      </c>
      <c r="R795" s="59">
        <f t="shared" si="124"/>
        <v>12913.009999999998</v>
      </c>
      <c r="S795" s="59">
        <f t="shared" si="122"/>
        <v>71374.509999999995</v>
      </c>
      <c r="T795" s="72" t="s">
        <v>39</v>
      </c>
    </row>
    <row r="796" spans="1:20" s="39" customFormat="1" x14ac:dyDescent="0.25">
      <c r="A796" s="86">
        <v>790</v>
      </c>
      <c r="B796" s="55" t="s">
        <v>626</v>
      </c>
      <c r="C796" s="55" t="s">
        <v>854</v>
      </c>
      <c r="D796" s="55" t="s">
        <v>227</v>
      </c>
      <c r="E796" s="55" t="s">
        <v>130</v>
      </c>
      <c r="F796" s="56" t="s">
        <v>863</v>
      </c>
      <c r="G796" s="67">
        <v>70000</v>
      </c>
      <c r="H796" s="67">
        <v>5025.38</v>
      </c>
      <c r="I796" s="59">
        <v>25</v>
      </c>
      <c r="J796" s="105">
        <v>2009</v>
      </c>
      <c r="K796" s="99">
        <f t="shared" si="125"/>
        <v>4970</v>
      </c>
      <c r="L796" s="71">
        <f t="shared" si="117"/>
        <v>770.00000000000011</v>
      </c>
      <c r="M796" s="118">
        <v>2128</v>
      </c>
      <c r="N796" s="69">
        <f t="shared" si="118"/>
        <v>4963</v>
      </c>
      <c r="O796" s="69"/>
      <c r="P796" s="69">
        <f t="shared" si="120"/>
        <v>4137</v>
      </c>
      <c r="Q796" s="59">
        <f t="shared" si="123"/>
        <v>9187.380000000001</v>
      </c>
      <c r="R796" s="59">
        <f t="shared" si="124"/>
        <v>10703</v>
      </c>
      <c r="S796" s="69">
        <f t="shared" si="122"/>
        <v>60812.619999999995</v>
      </c>
      <c r="T796" s="72" t="s">
        <v>39</v>
      </c>
    </row>
    <row r="797" spans="1:20" s="39" customFormat="1" x14ac:dyDescent="0.25">
      <c r="A797" s="86">
        <v>791</v>
      </c>
      <c r="B797" s="55" t="s">
        <v>436</v>
      </c>
      <c r="C797" s="55" t="s">
        <v>854</v>
      </c>
      <c r="D797" s="55" t="s">
        <v>227</v>
      </c>
      <c r="E797" s="55" t="s">
        <v>150</v>
      </c>
      <c r="F797" s="56" t="s">
        <v>863</v>
      </c>
      <c r="G797" s="57">
        <v>45000</v>
      </c>
      <c r="H797" s="93">
        <v>1148.33</v>
      </c>
      <c r="I797" s="59">
        <v>25</v>
      </c>
      <c r="J797" s="103">
        <v>1291.5</v>
      </c>
      <c r="K797" s="96">
        <f t="shared" si="125"/>
        <v>3194.9999999999995</v>
      </c>
      <c r="L797" s="71">
        <f t="shared" si="117"/>
        <v>495.00000000000006</v>
      </c>
      <c r="M797" s="102">
        <v>1368</v>
      </c>
      <c r="N797" s="59">
        <f t="shared" si="118"/>
        <v>3190.5</v>
      </c>
      <c r="O797" s="59"/>
      <c r="P797" s="59">
        <f t="shared" si="120"/>
        <v>2659.5</v>
      </c>
      <c r="Q797" s="59">
        <f t="shared" si="123"/>
        <v>3832.83</v>
      </c>
      <c r="R797" s="59">
        <f t="shared" si="124"/>
        <v>6880.5</v>
      </c>
      <c r="S797" s="59">
        <f t="shared" si="122"/>
        <v>41167.17</v>
      </c>
      <c r="T797" s="72" t="s">
        <v>39</v>
      </c>
    </row>
    <row r="798" spans="1:20" s="39" customFormat="1" x14ac:dyDescent="0.25">
      <c r="A798" s="86">
        <v>792</v>
      </c>
      <c r="B798" s="55" t="s">
        <v>871</v>
      </c>
      <c r="C798" s="55" t="s">
        <v>854</v>
      </c>
      <c r="D798" s="55" t="s">
        <v>227</v>
      </c>
      <c r="E798" s="55" t="s">
        <v>107</v>
      </c>
      <c r="F798" s="56" t="s">
        <v>858</v>
      </c>
      <c r="G798" s="57">
        <v>25000</v>
      </c>
      <c r="H798" s="58">
        <v>0</v>
      </c>
      <c r="I798" s="59">
        <v>25</v>
      </c>
      <c r="J798" s="103">
        <v>717.5</v>
      </c>
      <c r="K798" s="96">
        <f t="shared" si="125"/>
        <v>1774.9999999999998</v>
      </c>
      <c r="L798" s="71">
        <f t="shared" si="117"/>
        <v>275</v>
      </c>
      <c r="M798" s="102">
        <v>760</v>
      </c>
      <c r="N798" s="59">
        <f t="shared" si="118"/>
        <v>1772.5000000000002</v>
      </c>
      <c r="O798" s="59"/>
      <c r="P798" s="59">
        <f t="shared" si="120"/>
        <v>1477.5</v>
      </c>
      <c r="Q798" s="59">
        <f t="shared" si="123"/>
        <v>1502.5</v>
      </c>
      <c r="R798" s="59">
        <f t="shared" si="124"/>
        <v>3822.5</v>
      </c>
      <c r="S798" s="59">
        <v>21954.33</v>
      </c>
      <c r="T798" s="72" t="s">
        <v>39</v>
      </c>
    </row>
    <row r="799" spans="1:20" s="39" customFormat="1" x14ac:dyDescent="0.25">
      <c r="A799" s="86">
        <v>793</v>
      </c>
      <c r="B799" s="55" t="s">
        <v>435</v>
      </c>
      <c r="C799" s="55" t="s">
        <v>854</v>
      </c>
      <c r="D799" s="55" t="s">
        <v>227</v>
      </c>
      <c r="E799" s="55" t="s">
        <v>88</v>
      </c>
      <c r="F799" s="56" t="s">
        <v>863</v>
      </c>
      <c r="G799" s="57">
        <v>25000</v>
      </c>
      <c r="H799" s="58">
        <v>0</v>
      </c>
      <c r="I799" s="59">
        <v>25</v>
      </c>
      <c r="J799" s="103">
        <v>717.5</v>
      </c>
      <c r="K799" s="96">
        <f t="shared" si="125"/>
        <v>1774.9999999999998</v>
      </c>
      <c r="L799" s="71">
        <f t="shared" si="117"/>
        <v>275</v>
      </c>
      <c r="M799" s="102">
        <v>760</v>
      </c>
      <c r="N799" s="59">
        <f t="shared" si="118"/>
        <v>1772.5000000000002</v>
      </c>
      <c r="O799" s="59"/>
      <c r="P799" s="59">
        <f t="shared" si="120"/>
        <v>1477.5</v>
      </c>
      <c r="Q799" s="59">
        <f t="shared" si="123"/>
        <v>1502.5</v>
      </c>
      <c r="R799" s="59">
        <f t="shared" si="124"/>
        <v>3822.5</v>
      </c>
      <c r="S799" s="59">
        <f t="shared" ref="S799:S842" si="126">+G799-Q799</f>
        <v>23497.5</v>
      </c>
      <c r="T799" s="72" t="s">
        <v>39</v>
      </c>
    </row>
    <row r="800" spans="1:20" s="39" customFormat="1" x14ac:dyDescent="0.25">
      <c r="A800" s="86">
        <v>794</v>
      </c>
      <c r="B800" s="55" t="s">
        <v>894</v>
      </c>
      <c r="C800" s="55" t="s">
        <v>854</v>
      </c>
      <c r="D800" s="55" t="s">
        <v>227</v>
      </c>
      <c r="E800" s="55" t="s">
        <v>123</v>
      </c>
      <c r="F800" s="56" t="s">
        <v>858</v>
      </c>
      <c r="G800" s="57">
        <v>25000</v>
      </c>
      <c r="H800" s="58">
        <v>0</v>
      </c>
      <c r="I800" s="59">
        <v>25</v>
      </c>
      <c r="J800" s="103">
        <v>717.5</v>
      </c>
      <c r="K800" s="96">
        <f t="shared" si="125"/>
        <v>1774.9999999999998</v>
      </c>
      <c r="L800" s="71">
        <f t="shared" si="117"/>
        <v>275</v>
      </c>
      <c r="M800" s="102">
        <v>760</v>
      </c>
      <c r="N800" s="59">
        <f t="shared" si="118"/>
        <v>1772.5000000000002</v>
      </c>
      <c r="O800" s="59"/>
      <c r="P800" s="59">
        <f t="shared" si="120"/>
        <v>1477.5</v>
      </c>
      <c r="Q800" s="59">
        <f t="shared" si="123"/>
        <v>1502.5</v>
      </c>
      <c r="R800" s="59">
        <f t="shared" si="124"/>
        <v>3822.5</v>
      </c>
      <c r="S800" s="59">
        <f t="shared" si="126"/>
        <v>23497.5</v>
      </c>
      <c r="T800" s="72" t="s">
        <v>39</v>
      </c>
    </row>
    <row r="801" spans="1:405" s="39" customFormat="1" x14ac:dyDescent="0.25">
      <c r="A801" s="86">
        <v>795</v>
      </c>
      <c r="B801" s="55" t="s">
        <v>1124</v>
      </c>
      <c r="C801" s="55"/>
      <c r="D801" s="55" t="s">
        <v>227</v>
      </c>
      <c r="E801" s="55" t="s">
        <v>204</v>
      </c>
      <c r="F801" s="56" t="s">
        <v>858</v>
      </c>
      <c r="G801" s="57">
        <v>18000</v>
      </c>
      <c r="H801" s="58">
        <v>0</v>
      </c>
      <c r="I801" s="59">
        <v>25</v>
      </c>
      <c r="J801" s="103">
        <v>516.6</v>
      </c>
      <c r="K801" s="96">
        <f t="shared" si="125"/>
        <v>1277.9999999999998</v>
      </c>
      <c r="L801" s="71">
        <f t="shared" si="117"/>
        <v>198.00000000000003</v>
      </c>
      <c r="M801" s="102">
        <v>547.20000000000005</v>
      </c>
      <c r="N801" s="59">
        <f t="shared" si="118"/>
        <v>1276.2</v>
      </c>
      <c r="O801" s="59"/>
      <c r="P801" s="59">
        <f t="shared" si="120"/>
        <v>1063.8000000000002</v>
      </c>
      <c r="Q801" s="59">
        <f t="shared" si="123"/>
        <v>1088.8000000000002</v>
      </c>
      <c r="R801" s="59">
        <f t="shared" si="124"/>
        <v>2752.2</v>
      </c>
      <c r="S801" s="59">
        <f t="shared" si="126"/>
        <v>16911.2</v>
      </c>
      <c r="T801" s="72" t="s">
        <v>39</v>
      </c>
    </row>
    <row r="802" spans="1:405" s="39" customFormat="1" x14ac:dyDescent="0.25">
      <c r="A802" s="86">
        <v>796</v>
      </c>
      <c r="B802" s="55" t="s">
        <v>1012</v>
      </c>
      <c r="C802" s="55" t="s">
        <v>854</v>
      </c>
      <c r="D802" s="55" t="s">
        <v>227</v>
      </c>
      <c r="E802" s="55" t="s">
        <v>166</v>
      </c>
      <c r="F802" s="56" t="s">
        <v>858</v>
      </c>
      <c r="G802" s="57">
        <v>16000</v>
      </c>
      <c r="H802" s="58">
        <v>0</v>
      </c>
      <c r="I802" s="59">
        <v>25</v>
      </c>
      <c r="J802" s="103">
        <v>459.2</v>
      </c>
      <c r="K802" s="96">
        <f t="shared" si="125"/>
        <v>1136</v>
      </c>
      <c r="L802" s="71">
        <f t="shared" si="117"/>
        <v>176.00000000000003</v>
      </c>
      <c r="M802" s="102">
        <v>486.4</v>
      </c>
      <c r="N802" s="59">
        <f t="shared" si="118"/>
        <v>1134.4000000000001</v>
      </c>
      <c r="O802" s="59"/>
      <c r="P802" s="59">
        <f t="shared" si="120"/>
        <v>945.59999999999991</v>
      </c>
      <c r="Q802" s="59">
        <f t="shared" si="123"/>
        <v>970.59999999999991</v>
      </c>
      <c r="R802" s="59">
        <f t="shared" si="124"/>
        <v>2446.4</v>
      </c>
      <c r="S802" s="59">
        <f t="shared" si="126"/>
        <v>15029.4</v>
      </c>
      <c r="T802" s="72" t="s">
        <v>39</v>
      </c>
    </row>
    <row r="803" spans="1:405" s="39" customFormat="1" x14ac:dyDescent="0.25">
      <c r="A803" s="86">
        <v>797</v>
      </c>
      <c r="B803" s="55" t="s">
        <v>501</v>
      </c>
      <c r="C803" s="55" t="s">
        <v>855</v>
      </c>
      <c r="D803" s="55" t="s">
        <v>271</v>
      </c>
      <c r="E803" s="55" t="s">
        <v>785</v>
      </c>
      <c r="F803" s="56" t="s">
        <v>863</v>
      </c>
      <c r="G803" s="67">
        <v>85000</v>
      </c>
      <c r="H803" s="67">
        <v>8576.99</v>
      </c>
      <c r="I803" s="59">
        <v>25</v>
      </c>
      <c r="J803" s="105">
        <v>2439.5</v>
      </c>
      <c r="K803" s="99">
        <f t="shared" si="125"/>
        <v>6034.9999999999991</v>
      </c>
      <c r="L803" s="71">
        <v>851.51</v>
      </c>
      <c r="M803" s="118">
        <v>2584</v>
      </c>
      <c r="N803" s="69">
        <f t="shared" si="118"/>
        <v>6026.5</v>
      </c>
      <c r="O803" s="69"/>
      <c r="P803" s="69">
        <f t="shared" si="120"/>
        <v>5023.5</v>
      </c>
      <c r="Q803" s="59">
        <f t="shared" si="123"/>
        <v>13625.49</v>
      </c>
      <c r="R803" s="59">
        <f t="shared" si="124"/>
        <v>12913.009999999998</v>
      </c>
      <c r="S803" s="69">
        <f t="shared" si="126"/>
        <v>71374.509999999995</v>
      </c>
      <c r="T803" s="72" t="s">
        <v>39</v>
      </c>
    </row>
    <row r="804" spans="1:405" s="39" customFormat="1" x14ac:dyDescent="0.25">
      <c r="A804" s="86">
        <v>798</v>
      </c>
      <c r="B804" s="55" t="s">
        <v>440</v>
      </c>
      <c r="C804" s="55" t="s">
        <v>854</v>
      </c>
      <c r="D804" s="55" t="s">
        <v>271</v>
      </c>
      <c r="E804" s="55" t="s">
        <v>130</v>
      </c>
      <c r="F804" s="56" t="s">
        <v>863</v>
      </c>
      <c r="G804" s="57">
        <v>70000</v>
      </c>
      <c r="H804" s="57">
        <v>5368.48</v>
      </c>
      <c r="I804" s="59">
        <v>25</v>
      </c>
      <c r="J804" s="103">
        <v>2009</v>
      </c>
      <c r="K804" s="96">
        <f t="shared" si="125"/>
        <v>4970</v>
      </c>
      <c r="L804" s="71">
        <f t="shared" si="117"/>
        <v>770.00000000000011</v>
      </c>
      <c r="M804" s="102">
        <v>2128</v>
      </c>
      <c r="N804" s="59">
        <f t="shared" si="118"/>
        <v>4963</v>
      </c>
      <c r="O804" s="59"/>
      <c r="P804" s="59">
        <f t="shared" si="120"/>
        <v>4137</v>
      </c>
      <c r="Q804" s="59">
        <f t="shared" si="123"/>
        <v>9530.48</v>
      </c>
      <c r="R804" s="59">
        <f t="shared" si="124"/>
        <v>10703</v>
      </c>
      <c r="S804" s="59">
        <f t="shared" si="126"/>
        <v>60469.520000000004</v>
      </c>
      <c r="T804" s="72" t="s">
        <v>39</v>
      </c>
    </row>
    <row r="805" spans="1:405" s="39" customFormat="1" x14ac:dyDescent="0.25">
      <c r="A805" s="86">
        <v>799</v>
      </c>
      <c r="B805" s="55" t="s">
        <v>438</v>
      </c>
      <c r="C805" s="55" t="s">
        <v>854</v>
      </c>
      <c r="D805" s="55" t="s">
        <v>271</v>
      </c>
      <c r="E805" s="55" t="s">
        <v>150</v>
      </c>
      <c r="F805" s="56" t="s">
        <v>863</v>
      </c>
      <c r="G805" s="57">
        <v>45000</v>
      </c>
      <c r="H805" s="93">
        <v>1148.33</v>
      </c>
      <c r="I805" s="59">
        <v>25</v>
      </c>
      <c r="J805" s="103">
        <v>1291.5</v>
      </c>
      <c r="K805" s="96">
        <f t="shared" si="125"/>
        <v>3194.9999999999995</v>
      </c>
      <c r="L805" s="71">
        <f t="shared" si="117"/>
        <v>495.00000000000006</v>
      </c>
      <c r="M805" s="102">
        <v>1368</v>
      </c>
      <c r="N805" s="59">
        <f t="shared" si="118"/>
        <v>3190.5</v>
      </c>
      <c r="O805" s="59"/>
      <c r="P805" s="59">
        <f t="shared" si="120"/>
        <v>2659.5</v>
      </c>
      <c r="Q805" s="59">
        <f t="shared" si="123"/>
        <v>3832.83</v>
      </c>
      <c r="R805" s="59">
        <f t="shared" si="124"/>
        <v>6880.5</v>
      </c>
      <c r="S805" s="59">
        <f t="shared" si="126"/>
        <v>41167.17</v>
      </c>
      <c r="T805" s="72" t="s">
        <v>39</v>
      </c>
    </row>
    <row r="806" spans="1:405" s="39" customFormat="1" x14ac:dyDescent="0.25">
      <c r="A806" s="86">
        <v>800</v>
      </c>
      <c r="B806" s="55" t="s">
        <v>439</v>
      </c>
      <c r="C806" s="55" t="s">
        <v>854</v>
      </c>
      <c r="D806" s="55" t="s">
        <v>271</v>
      </c>
      <c r="E806" s="55" t="s">
        <v>33</v>
      </c>
      <c r="F806" s="56" t="s">
        <v>863</v>
      </c>
      <c r="G806" s="57">
        <v>25000</v>
      </c>
      <c r="H806" s="58">
        <v>0</v>
      </c>
      <c r="I806" s="59">
        <v>25</v>
      </c>
      <c r="J806" s="103">
        <v>717.5</v>
      </c>
      <c r="K806" s="96">
        <f t="shared" si="125"/>
        <v>1774.9999999999998</v>
      </c>
      <c r="L806" s="71">
        <f t="shared" si="117"/>
        <v>275</v>
      </c>
      <c r="M806" s="102">
        <v>760</v>
      </c>
      <c r="N806" s="59">
        <f t="shared" si="118"/>
        <v>1772.5000000000002</v>
      </c>
      <c r="O806" s="59"/>
      <c r="P806" s="59">
        <f t="shared" si="120"/>
        <v>1477.5</v>
      </c>
      <c r="Q806" s="59">
        <f t="shared" si="123"/>
        <v>1502.5</v>
      </c>
      <c r="R806" s="59">
        <f t="shared" si="124"/>
        <v>3822.5</v>
      </c>
      <c r="S806" s="59">
        <f t="shared" si="126"/>
        <v>23497.5</v>
      </c>
      <c r="T806" s="72" t="s">
        <v>39</v>
      </c>
    </row>
    <row r="807" spans="1:405" s="39" customFormat="1" x14ac:dyDescent="0.25">
      <c r="A807" s="86">
        <v>801</v>
      </c>
      <c r="B807" s="55" t="s">
        <v>441</v>
      </c>
      <c r="C807" s="55" t="s">
        <v>855</v>
      </c>
      <c r="D807" s="55" t="s">
        <v>271</v>
      </c>
      <c r="E807" s="55" t="s">
        <v>62</v>
      </c>
      <c r="F807" s="56" t="s">
        <v>858</v>
      </c>
      <c r="G807" s="57">
        <v>25000</v>
      </c>
      <c r="H807" s="58">
        <v>0</v>
      </c>
      <c r="I807" s="59">
        <v>25</v>
      </c>
      <c r="J807" s="103">
        <v>717.5</v>
      </c>
      <c r="K807" s="96">
        <f t="shared" si="125"/>
        <v>1774.9999999999998</v>
      </c>
      <c r="L807" s="71">
        <f t="shared" si="117"/>
        <v>275</v>
      </c>
      <c r="M807" s="102">
        <v>760</v>
      </c>
      <c r="N807" s="59">
        <f t="shared" si="118"/>
        <v>1772.5000000000002</v>
      </c>
      <c r="O807" s="59"/>
      <c r="P807" s="59">
        <f t="shared" si="120"/>
        <v>1477.5</v>
      </c>
      <c r="Q807" s="59">
        <f t="shared" si="123"/>
        <v>1502.5</v>
      </c>
      <c r="R807" s="59">
        <f t="shared" si="124"/>
        <v>3822.5</v>
      </c>
      <c r="S807" s="59">
        <f t="shared" si="126"/>
        <v>23497.5</v>
      </c>
      <c r="T807" s="72" t="s">
        <v>39</v>
      </c>
    </row>
    <row r="808" spans="1:405" s="39" customFormat="1" x14ac:dyDescent="0.25">
      <c r="A808" s="86">
        <v>802</v>
      </c>
      <c r="B808" s="55" t="s">
        <v>826</v>
      </c>
      <c r="C808" s="55" t="s">
        <v>854</v>
      </c>
      <c r="D808" s="55" t="s">
        <v>271</v>
      </c>
      <c r="E808" s="55" t="s">
        <v>33</v>
      </c>
      <c r="F808" s="56" t="s">
        <v>858</v>
      </c>
      <c r="G808" s="57">
        <v>25000</v>
      </c>
      <c r="H808" s="58">
        <v>0</v>
      </c>
      <c r="I808" s="59">
        <v>25</v>
      </c>
      <c r="J808" s="103">
        <v>717.5</v>
      </c>
      <c r="K808" s="96">
        <f t="shared" si="125"/>
        <v>1774.9999999999998</v>
      </c>
      <c r="L808" s="71">
        <f t="shared" ref="L808:L842" si="127">+G808*1.1%</f>
        <v>275</v>
      </c>
      <c r="M808" s="116">
        <v>760</v>
      </c>
      <c r="N808" s="59">
        <f t="shared" ref="N808:N842" si="128">+G808*7.09%</f>
        <v>1772.5000000000002</v>
      </c>
      <c r="O808" s="59"/>
      <c r="P808" s="59">
        <f t="shared" si="120"/>
        <v>1477.5</v>
      </c>
      <c r="Q808" s="59">
        <f t="shared" si="123"/>
        <v>1502.5</v>
      </c>
      <c r="R808" s="59">
        <f t="shared" si="124"/>
        <v>3822.5</v>
      </c>
      <c r="S808" s="59">
        <f t="shared" si="126"/>
        <v>23497.5</v>
      </c>
      <c r="T808" s="72" t="s">
        <v>39</v>
      </c>
    </row>
    <row r="809" spans="1:405" s="39" customFormat="1" x14ac:dyDescent="0.25">
      <c r="A809" s="86">
        <v>803</v>
      </c>
      <c r="B809" s="55" t="s">
        <v>810</v>
      </c>
      <c r="C809" s="55" t="s">
        <v>854</v>
      </c>
      <c r="D809" s="55" t="s">
        <v>271</v>
      </c>
      <c r="E809" s="55" t="s">
        <v>166</v>
      </c>
      <c r="F809" s="56" t="s">
        <v>858</v>
      </c>
      <c r="G809" s="57">
        <v>16000</v>
      </c>
      <c r="H809" s="58">
        <v>0</v>
      </c>
      <c r="I809" s="59">
        <v>25</v>
      </c>
      <c r="J809" s="103">
        <v>459.2</v>
      </c>
      <c r="K809" s="96">
        <f t="shared" si="125"/>
        <v>1136</v>
      </c>
      <c r="L809" s="71">
        <f t="shared" si="127"/>
        <v>176.00000000000003</v>
      </c>
      <c r="M809" s="102">
        <v>486.4</v>
      </c>
      <c r="N809" s="59">
        <f t="shared" si="128"/>
        <v>1134.4000000000001</v>
      </c>
      <c r="O809" s="59"/>
      <c r="P809" s="59">
        <f t="shared" si="120"/>
        <v>945.59999999999991</v>
      </c>
      <c r="Q809" s="59">
        <f t="shared" si="123"/>
        <v>970.59999999999991</v>
      </c>
      <c r="R809" s="59">
        <f t="shared" si="124"/>
        <v>2446.4</v>
      </c>
      <c r="S809" s="59">
        <f t="shared" si="126"/>
        <v>15029.4</v>
      </c>
      <c r="T809" s="72" t="s">
        <v>39</v>
      </c>
    </row>
    <row r="810" spans="1:405" s="39" customFormat="1" x14ac:dyDescent="0.25">
      <c r="A810" s="86">
        <v>804</v>
      </c>
      <c r="B810" s="55" t="s">
        <v>433</v>
      </c>
      <c r="C810" s="55" t="s">
        <v>854</v>
      </c>
      <c r="D810" s="55" t="s">
        <v>457</v>
      </c>
      <c r="E810" s="55" t="s">
        <v>785</v>
      </c>
      <c r="F810" s="56" t="s">
        <v>863</v>
      </c>
      <c r="G810" s="57">
        <v>85000</v>
      </c>
      <c r="H810" s="57">
        <v>8148.13</v>
      </c>
      <c r="I810" s="59">
        <v>25</v>
      </c>
      <c r="J810" s="103">
        <v>2439.5</v>
      </c>
      <c r="K810" s="96">
        <f t="shared" si="125"/>
        <v>6034.9999999999991</v>
      </c>
      <c r="L810" s="71">
        <v>851.51</v>
      </c>
      <c r="M810" s="102">
        <v>2584</v>
      </c>
      <c r="N810" s="59">
        <f t="shared" si="128"/>
        <v>6026.5</v>
      </c>
      <c r="O810" s="59"/>
      <c r="P810" s="59">
        <f t="shared" si="120"/>
        <v>5023.5</v>
      </c>
      <c r="Q810" s="59">
        <f t="shared" si="123"/>
        <v>13196.630000000001</v>
      </c>
      <c r="R810" s="59">
        <f t="shared" si="124"/>
        <v>12913.009999999998</v>
      </c>
      <c r="S810" s="59">
        <f t="shared" si="126"/>
        <v>71803.37</v>
      </c>
      <c r="T810" s="72" t="s">
        <v>39</v>
      </c>
    </row>
    <row r="811" spans="1:405" s="39" customFormat="1" x14ac:dyDescent="0.25">
      <c r="A811" s="86">
        <v>805</v>
      </c>
      <c r="B811" s="55" t="s">
        <v>460</v>
      </c>
      <c r="C811" s="55" t="s">
        <v>855</v>
      </c>
      <c r="D811" s="55" t="s">
        <v>457</v>
      </c>
      <c r="E811" s="55" t="s">
        <v>130</v>
      </c>
      <c r="F811" s="56" t="s">
        <v>863</v>
      </c>
      <c r="G811" s="57">
        <v>70000</v>
      </c>
      <c r="H811" s="57">
        <v>5025.38</v>
      </c>
      <c r="I811" s="59">
        <v>25</v>
      </c>
      <c r="J811" s="103">
        <v>2009</v>
      </c>
      <c r="K811" s="96">
        <f t="shared" si="125"/>
        <v>4970</v>
      </c>
      <c r="L811" s="71">
        <f t="shared" si="127"/>
        <v>770.00000000000011</v>
      </c>
      <c r="M811" s="102">
        <v>2128</v>
      </c>
      <c r="N811" s="59">
        <f t="shared" si="128"/>
        <v>4963</v>
      </c>
      <c r="O811" s="59"/>
      <c r="P811" s="59">
        <f t="shared" si="120"/>
        <v>4137</v>
      </c>
      <c r="Q811" s="59">
        <f t="shared" si="123"/>
        <v>9187.380000000001</v>
      </c>
      <c r="R811" s="59">
        <f t="shared" si="124"/>
        <v>10703</v>
      </c>
      <c r="S811" s="59">
        <f t="shared" si="126"/>
        <v>60812.619999999995</v>
      </c>
      <c r="T811" s="72" t="s">
        <v>39</v>
      </c>
    </row>
    <row r="812" spans="1:405" s="38" customFormat="1" x14ac:dyDescent="0.25">
      <c r="A812" s="86">
        <v>806</v>
      </c>
      <c r="B812" s="55" t="s">
        <v>554</v>
      </c>
      <c r="C812" s="55" t="s">
        <v>855</v>
      </c>
      <c r="D812" s="55" t="s">
        <v>457</v>
      </c>
      <c r="E812" s="55" t="s">
        <v>130</v>
      </c>
      <c r="F812" s="56" t="s">
        <v>863</v>
      </c>
      <c r="G812" s="57">
        <v>70000</v>
      </c>
      <c r="H812" s="57">
        <v>5368.48</v>
      </c>
      <c r="I812" s="59">
        <v>25</v>
      </c>
      <c r="J812" s="103">
        <v>2009</v>
      </c>
      <c r="K812" s="96">
        <f t="shared" si="125"/>
        <v>4970</v>
      </c>
      <c r="L812" s="71">
        <f t="shared" si="127"/>
        <v>770.00000000000011</v>
      </c>
      <c r="M812" s="102">
        <v>2128</v>
      </c>
      <c r="N812" s="59">
        <f t="shared" si="128"/>
        <v>4963</v>
      </c>
      <c r="O812" s="59"/>
      <c r="P812" s="59">
        <f t="shared" ref="P812:P842" si="129">+J812+M812</f>
        <v>4137</v>
      </c>
      <c r="Q812" s="59">
        <f t="shared" si="123"/>
        <v>9530.48</v>
      </c>
      <c r="R812" s="59">
        <f t="shared" si="124"/>
        <v>10703</v>
      </c>
      <c r="S812" s="59">
        <f t="shared" si="126"/>
        <v>60469.520000000004</v>
      </c>
      <c r="T812" s="72" t="s">
        <v>39</v>
      </c>
      <c r="U812" s="37"/>
      <c r="V812" s="37"/>
      <c r="W812" s="37"/>
      <c r="X812" s="37"/>
      <c r="Y812" s="37"/>
      <c r="Z812" s="37"/>
      <c r="AA812" s="37"/>
      <c r="AB812" s="37"/>
      <c r="AC812" s="37"/>
      <c r="AD812" s="37"/>
      <c r="AE812" s="37"/>
      <c r="AF812" s="37"/>
      <c r="AG812" s="37"/>
      <c r="AH812" s="37"/>
      <c r="AI812" s="37"/>
      <c r="AJ812" s="37"/>
      <c r="AK812" s="37"/>
      <c r="AL812" s="37"/>
      <c r="AM812" s="37"/>
      <c r="AN812" s="37"/>
      <c r="AO812" s="37"/>
      <c r="AP812" s="37"/>
      <c r="AQ812" s="37"/>
      <c r="AR812" s="37"/>
      <c r="AS812" s="37"/>
      <c r="AT812" s="37"/>
      <c r="AU812" s="37"/>
      <c r="AV812" s="37"/>
      <c r="AW812" s="37"/>
      <c r="AX812" s="37"/>
      <c r="AY812" s="37"/>
      <c r="AZ812" s="37"/>
      <c r="BA812" s="37"/>
      <c r="BB812" s="37"/>
      <c r="BC812" s="37"/>
      <c r="BD812" s="37"/>
      <c r="BE812" s="37"/>
      <c r="BF812" s="37"/>
      <c r="BG812" s="37"/>
      <c r="BH812" s="37"/>
      <c r="BI812" s="37"/>
      <c r="BJ812" s="37"/>
      <c r="BK812" s="37"/>
      <c r="BL812" s="37"/>
      <c r="BM812" s="37"/>
      <c r="BN812" s="37"/>
      <c r="BO812" s="37"/>
      <c r="BP812" s="37"/>
      <c r="BQ812" s="37"/>
      <c r="BR812" s="37"/>
      <c r="BS812" s="37"/>
      <c r="BT812" s="37"/>
      <c r="BU812" s="37"/>
      <c r="BV812" s="37"/>
      <c r="BW812" s="37"/>
      <c r="BX812" s="37"/>
      <c r="BY812" s="37"/>
      <c r="BZ812" s="37"/>
      <c r="CA812" s="37"/>
      <c r="CB812" s="37"/>
      <c r="CC812" s="37"/>
      <c r="CD812" s="37"/>
      <c r="CE812" s="37"/>
      <c r="CF812" s="37"/>
      <c r="CG812" s="37"/>
      <c r="CH812" s="37"/>
      <c r="CI812" s="37"/>
      <c r="CJ812" s="37"/>
      <c r="CK812" s="37"/>
      <c r="CL812" s="37"/>
      <c r="CM812" s="37"/>
      <c r="CN812" s="37"/>
      <c r="CO812" s="37"/>
      <c r="CP812" s="37"/>
      <c r="CQ812" s="37"/>
      <c r="CR812" s="37"/>
      <c r="CS812" s="37"/>
      <c r="CT812" s="37"/>
      <c r="CU812" s="37"/>
      <c r="CV812" s="37"/>
      <c r="CW812" s="37"/>
      <c r="CX812" s="37"/>
      <c r="CY812" s="37"/>
      <c r="CZ812" s="37"/>
      <c r="DA812" s="37"/>
      <c r="DB812" s="37"/>
      <c r="DC812" s="37"/>
      <c r="DD812" s="37"/>
      <c r="DE812" s="37"/>
      <c r="DF812" s="37"/>
      <c r="DG812" s="37"/>
      <c r="DH812" s="37"/>
      <c r="DI812" s="37"/>
      <c r="DJ812" s="37"/>
      <c r="DK812" s="37"/>
      <c r="DL812" s="37"/>
      <c r="DM812" s="37"/>
      <c r="DN812" s="37"/>
      <c r="DO812" s="37"/>
      <c r="DP812" s="37"/>
      <c r="DQ812" s="37"/>
      <c r="DR812" s="37"/>
      <c r="DS812" s="37"/>
      <c r="DT812" s="37"/>
      <c r="DU812" s="37"/>
      <c r="DV812" s="37"/>
      <c r="DW812" s="37"/>
      <c r="DX812" s="37"/>
      <c r="DY812" s="37"/>
      <c r="DZ812" s="37"/>
      <c r="EA812" s="37"/>
      <c r="EB812" s="37"/>
      <c r="EC812" s="37"/>
      <c r="ED812" s="37"/>
      <c r="EE812" s="37"/>
      <c r="EF812" s="37"/>
      <c r="EG812" s="37"/>
      <c r="EH812" s="37"/>
      <c r="EI812" s="37"/>
      <c r="EJ812" s="37"/>
      <c r="EK812" s="37"/>
      <c r="EL812" s="37"/>
      <c r="EM812" s="37"/>
      <c r="EN812" s="37"/>
      <c r="EO812" s="37"/>
      <c r="EP812" s="37"/>
      <c r="EQ812" s="37"/>
      <c r="ER812" s="37"/>
      <c r="ES812" s="37"/>
      <c r="ET812" s="37"/>
      <c r="EU812" s="37"/>
      <c r="EV812" s="37"/>
      <c r="EW812" s="37"/>
      <c r="EX812" s="37"/>
      <c r="EY812" s="37"/>
      <c r="EZ812" s="37"/>
      <c r="FA812" s="37"/>
      <c r="FB812" s="37"/>
      <c r="FC812" s="37"/>
      <c r="FD812" s="37"/>
      <c r="FE812" s="37"/>
      <c r="FF812" s="37"/>
      <c r="FG812" s="37"/>
      <c r="FH812" s="37"/>
      <c r="FI812" s="37"/>
      <c r="FJ812" s="37"/>
      <c r="FK812" s="37"/>
      <c r="FL812" s="37"/>
      <c r="FM812" s="37"/>
      <c r="FN812" s="37"/>
      <c r="FO812" s="37"/>
      <c r="FP812" s="37"/>
      <c r="FQ812" s="37"/>
      <c r="FR812" s="37"/>
      <c r="FS812" s="37"/>
      <c r="FT812" s="37"/>
      <c r="FU812" s="37"/>
      <c r="FV812" s="37"/>
      <c r="FW812" s="37"/>
      <c r="FX812" s="37"/>
      <c r="FY812" s="37"/>
      <c r="FZ812" s="37"/>
      <c r="GA812" s="37"/>
      <c r="GB812" s="37"/>
      <c r="GC812" s="37"/>
      <c r="GD812" s="37"/>
      <c r="GE812" s="37"/>
      <c r="GF812" s="37"/>
      <c r="GG812" s="37"/>
      <c r="GH812" s="37"/>
      <c r="GI812" s="37"/>
      <c r="GJ812" s="37"/>
      <c r="GK812" s="37"/>
      <c r="GL812" s="37"/>
      <c r="GM812" s="37"/>
      <c r="GN812" s="37"/>
      <c r="GO812" s="37"/>
      <c r="GP812" s="37"/>
      <c r="GQ812" s="37"/>
      <c r="GR812" s="37"/>
      <c r="GS812" s="37"/>
      <c r="GT812" s="37"/>
      <c r="GU812" s="37"/>
      <c r="GV812" s="37"/>
      <c r="GW812" s="37"/>
      <c r="GX812" s="37"/>
      <c r="GY812" s="37"/>
      <c r="GZ812" s="37"/>
      <c r="HA812" s="37"/>
      <c r="HB812" s="37"/>
      <c r="HC812" s="37"/>
      <c r="HD812" s="37"/>
      <c r="HE812" s="37"/>
      <c r="HF812" s="37"/>
      <c r="HG812" s="37"/>
      <c r="HH812" s="37"/>
      <c r="HI812" s="37"/>
      <c r="HJ812" s="37"/>
      <c r="HK812" s="37"/>
      <c r="HL812" s="37"/>
      <c r="HM812" s="37"/>
      <c r="HN812" s="37"/>
      <c r="HO812" s="37"/>
      <c r="HP812" s="37"/>
      <c r="HQ812" s="37"/>
      <c r="HR812" s="37"/>
      <c r="HS812" s="37"/>
      <c r="HT812" s="37"/>
      <c r="HU812" s="37"/>
      <c r="HV812" s="37"/>
      <c r="HW812" s="37"/>
      <c r="HX812" s="37"/>
      <c r="HY812" s="37"/>
      <c r="HZ812" s="37"/>
      <c r="IA812" s="37"/>
      <c r="IB812" s="37"/>
      <c r="IC812" s="37"/>
      <c r="ID812" s="37"/>
      <c r="IE812" s="37"/>
      <c r="IF812" s="37"/>
      <c r="IG812" s="37"/>
      <c r="IH812" s="37"/>
      <c r="II812" s="37"/>
      <c r="IJ812" s="37"/>
      <c r="IK812" s="37"/>
      <c r="IL812" s="37"/>
      <c r="IM812" s="37"/>
      <c r="IN812" s="37"/>
      <c r="IO812" s="37"/>
      <c r="IP812" s="37"/>
      <c r="IQ812" s="37"/>
      <c r="IR812" s="37"/>
      <c r="IS812" s="37"/>
      <c r="IT812" s="37"/>
      <c r="IU812" s="37"/>
      <c r="IV812" s="37"/>
      <c r="IW812" s="37"/>
      <c r="IX812" s="37"/>
      <c r="IY812" s="37"/>
      <c r="IZ812" s="37"/>
      <c r="JA812" s="37"/>
      <c r="JB812" s="37"/>
      <c r="JC812" s="37"/>
      <c r="JD812" s="37"/>
      <c r="JE812" s="37"/>
      <c r="JF812" s="37"/>
      <c r="JG812" s="37"/>
      <c r="JH812" s="37"/>
      <c r="JI812" s="37"/>
      <c r="JJ812" s="37"/>
      <c r="JK812" s="37"/>
      <c r="JL812" s="37"/>
      <c r="JM812" s="37"/>
      <c r="JN812" s="37"/>
      <c r="JO812" s="37"/>
      <c r="JP812" s="37"/>
      <c r="JQ812" s="37"/>
      <c r="JR812" s="37"/>
      <c r="JS812" s="37"/>
      <c r="JT812" s="37"/>
      <c r="JU812" s="37"/>
      <c r="JV812" s="37"/>
      <c r="JW812" s="37"/>
      <c r="JX812" s="37"/>
      <c r="JY812" s="37"/>
      <c r="JZ812" s="37"/>
      <c r="KA812" s="37"/>
      <c r="KB812" s="37"/>
      <c r="KC812" s="37"/>
      <c r="KD812" s="37"/>
      <c r="KE812" s="37"/>
      <c r="KF812" s="37"/>
      <c r="KG812" s="37"/>
      <c r="KH812" s="37"/>
      <c r="KI812" s="37"/>
      <c r="KJ812" s="37"/>
      <c r="KK812" s="37"/>
      <c r="KL812" s="37"/>
      <c r="KM812" s="37"/>
      <c r="KN812" s="37"/>
      <c r="KO812" s="37"/>
      <c r="KP812" s="37"/>
      <c r="KQ812" s="37"/>
      <c r="KR812" s="37"/>
      <c r="KS812" s="37"/>
      <c r="KT812" s="37"/>
      <c r="KU812" s="37"/>
      <c r="KV812" s="37"/>
      <c r="KW812" s="37"/>
      <c r="KX812" s="37"/>
      <c r="KY812" s="37"/>
      <c r="KZ812" s="37"/>
      <c r="LA812" s="37"/>
      <c r="LB812" s="37"/>
      <c r="LC812" s="37"/>
      <c r="LD812" s="37"/>
      <c r="LE812" s="37"/>
      <c r="LF812" s="37"/>
      <c r="LG812" s="37"/>
      <c r="LH812" s="37"/>
      <c r="LI812" s="37"/>
      <c r="LJ812" s="37"/>
      <c r="LK812" s="37"/>
      <c r="LL812" s="37"/>
      <c r="LM812" s="37"/>
      <c r="LN812" s="37"/>
      <c r="LO812" s="37"/>
      <c r="LP812" s="37"/>
      <c r="LQ812" s="37"/>
      <c r="LR812" s="37"/>
      <c r="LS812" s="37"/>
      <c r="LT812" s="37"/>
      <c r="LU812" s="37"/>
      <c r="LV812" s="37"/>
      <c r="LW812" s="37"/>
      <c r="LX812" s="37"/>
      <c r="LY812" s="37"/>
      <c r="LZ812" s="37"/>
      <c r="MA812" s="37"/>
      <c r="MB812" s="37"/>
      <c r="MC812" s="37"/>
      <c r="MD812" s="37"/>
      <c r="ME812" s="37"/>
      <c r="MF812" s="37"/>
      <c r="MG812" s="37"/>
      <c r="MH812" s="37"/>
      <c r="MI812" s="37"/>
      <c r="MJ812" s="37"/>
      <c r="MK812" s="37"/>
      <c r="ML812" s="37"/>
      <c r="MM812" s="37"/>
      <c r="MN812" s="37"/>
      <c r="MO812" s="37"/>
      <c r="MP812" s="37"/>
      <c r="MQ812" s="37"/>
      <c r="MR812" s="37"/>
      <c r="MS812" s="37"/>
      <c r="MT812" s="37"/>
      <c r="MU812" s="37"/>
      <c r="MV812" s="37"/>
      <c r="MW812" s="37"/>
      <c r="MX812" s="37"/>
      <c r="MY812" s="37"/>
      <c r="MZ812" s="37"/>
      <c r="NA812" s="37"/>
      <c r="NB812" s="37"/>
      <c r="NC812" s="37"/>
      <c r="ND812" s="37"/>
      <c r="NE812" s="37"/>
      <c r="NF812" s="37"/>
      <c r="NG812" s="37"/>
      <c r="NH812" s="37"/>
      <c r="NI812" s="37"/>
      <c r="NJ812" s="37"/>
      <c r="NK812" s="37"/>
      <c r="NL812" s="37"/>
      <c r="NM812" s="37"/>
      <c r="NN812" s="37"/>
      <c r="NO812" s="37"/>
      <c r="NP812" s="37"/>
      <c r="NQ812" s="37"/>
      <c r="NR812" s="37"/>
      <c r="NS812" s="37"/>
      <c r="NT812" s="37"/>
      <c r="NU812" s="37"/>
      <c r="NV812" s="37"/>
      <c r="NW812" s="37"/>
      <c r="NX812" s="37"/>
      <c r="NY812" s="37"/>
      <c r="NZ812" s="37"/>
      <c r="OA812" s="37"/>
      <c r="OB812" s="37"/>
      <c r="OC812" s="37"/>
      <c r="OD812" s="37"/>
      <c r="OE812" s="37"/>
      <c r="OF812" s="37"/>
      <c r="OG812" s="37"/>
      <c r="OH812" s="37"/>
      <c r="OI812" s="37"/>
      <c r="OJ812" s="37"/>
      <c r="OK812" s="37"/>
      <c r="OL812" s="37"/>
      <c r="OM812" s="37"/>
      <c r="ON812" s="37"/>
      <c r="OO812" s="37"/>
    </row>
    <row r="813" spans="1:405" s="39" customFormat="1" x14ac:dyDescent="0.25">
      <c r="A813" s="86">
        <v>807</v>
      </c>
      <c r="B813" s="55" t="s">
        <v>459</v>
      </c>
      <c r="C813" s="55" t="s">
        <v>854</v>
      </c>
      <c r="D813" s="55" t="s">
        <v>457</v>
      </c>
      <c r="E813" s="55" t="s">
        <v>95</v>
      </c>
      <c r="F813" s="56" t="s">
        <v>863</v>
      </c>
      <c r="G813" s="57">
        <v>25000</v>
      </c>
      <c r="H813" s="58">
        <v>0</v>
      </c>
      <c r="I813" s="59">
        <v>25</v>
      </c>
      <c r="J813" s="103">
        <v>717.5</v>
      </c>
      <c r="K813" s="96">
        <f t="shared" si="125"/>
        <v>1774.9999999999998</v>
      </c>
      <c r="L813" s="71">
        <f t="shared" si="127"/>
        <v>275</v>
      </c>
      <c r="M813" s="102">
        <v>760</v>
      </c>
      <c r="N813" s="59">
        <f t="shared" si="128"/>
        <v>1772.5000000000002</v>
      </c>
      <c r="O813" s="59"/>
      <c r="P813" s="59">
        <f t="shared" si="129"/>
        <v>1477.5</v>
      </c>
      <c r="Q813" s="59">
        <f t="shared" si="123"/>
        <v>1502.5</v>
      </c>
      <c r="R813" s="59">
        <f t="shared" si="124"/>
        <v>3822.5</v>
      </c>
      <c r="S813" s="59">
        <f t="shared" si="126"/>
        <v>23497.5</v>
      </c>
      <c r="T813" s="72" t="s">
        <v>39</v>
      </c>
    </row>
    <row r="814" spans="1:405" s="39" customFormat="1" x14ac:dyDescent="0.25">
      <c r="A814" s="86">
        <v>808</v>
      </c>
      <c r="B814" s="55" t="s">
        <v>458</v>
      </c>
      <c r="C814" s="55" t="s">
        <v>854</v>
      </c>
      <c r="D814" s="55" t="s">
        <v>457</v>
      </c>
      <c r="E814" s="55" t="s">
        <v>166</v>
      </c>
      <c r="F814" s="56" t="s">
        <v>863</v>
      </c>
      <c r="G814" s="57">
        <v>16000</v>
      </c>
      <c r="H814" s="58">
        <v>0</v>
      </c>
      <c r="I814" s="59">
        <v>25</v>
      </c>
      <c r="J814" s="103">
        <v>459.2</v>
      </c>
      <c r="K814" s="96">
        <f t="shared" si="125"/>
        <v>1136</v>
      </c>
      <c r="L814" s="71">
        <f t="shared" si="127"/>
        <v>176.00000000000003</v>
      </c>
      <c r="M814" s="102">
        <v>486.4</v>
      </c>
      <c r="N814" s="59">
        <f t="shared" si="128"/>
        <v>1134.4000000000001</v>
      </c>
      <c r="O814" s="59"/>
      <c r="P814" s="59">
        <f t="shared" si="129"/>
        <v>945.59999999999991</v>
      </c>
      <c r="Q814" s="59">
        <f t="shared" si="123"/>
        <v>970.59999999999991</v>
      </c>
      <c r="R814" s="59">
        <f t="shared" si="124"/>
        <v>2446.4</v>
      </c>
      <c r="S814" s="59">
        <f t="shared" si="126"/>
        <v>15029.4</v>
      </c>
      <c r="T814" s="72" t="s">
        <v>39</v>
      </c>
    </row>
    <row r="815" spans="1:405" s="39" customFormat="1" x14ac:dyDescent="0.25">
      <c r="A815" s="86">
        <v>809</v>
      </c>
      <c r="B815" s="55" t="s">
        <v>857</v>
      </c>
      <c r="C815" s="55" t="s">
        <v>854</v>
      </c>
      <c r="D815" s="55" t="s">
        <v>457</v>
      </c>
      <c r="E815" s="55" t="s">
        <v>166</v>
      </c>
      <c r="F815" s="56" t="s">
        <v>858</v>
      </c>
      <c r="G815" s="57">
        <v>16000</v>
      </c>
      <c r="H815" s="58">
        <v>0</v>
      </c>
      <c r="I815" s="59">
        <v>25</v>
      </c>
      <c r="J815" s="103">
        <v>459.2</v>
      </c>
      <c r="K815" s="96">
        <f t="shared" si="125"/>
        <v>1136</v>
      </c>
      <c r="L815" s="71">
        <f t="shared" si="127"/>
        <v>176.00000000000003</v>
      </c>
      <c r="M815" s="102">
        <v>486.4</v>
      </c>
      <c r="N815" s="59">
        <f t="shared" si="128"/>
        <v>1134.4000000000001</v>
      </c>
      <c r="O815" s="59"/>
      <c r="P815" s="59">
        <f t="shared" si="129"/>
        <v>945.59999999999991</v>
      </c>
      <c r="Q815" s="59">
        <f t="shared" si="123"/>
        <v>970.59999999999991</v>
      </c>
      <c r="R815" s="59">
        <f t="shared" si="124"/>
        <v>2446.4</v>
      </c>
      <c r="S815" s="59">
        <f t="shared" si="126"/>
        <v>15029.4</v>
      </c>
      <c r="T815" s="72" t="s">
        <v>39</v>
      </c>
    </row>
    <row r="816" spans="1:405" s="39" customFormat="1" x14ac:dyDescent="0.25">
      <c r="A816" s="86">
        <v>810</v>
      </c>
      <c r="B816" s="55" t="s">
        <v>428</v>
      </c>
      <c r="C816" s="55" t="s">
        <v>854</v>
      </c>
      <c r="D816" s="55" t="s">
        <v>444</v>
      </c>
      <c r="E816" s="55" t="s">
        <v>785</v>
      </c>
      <c r="F816" s="56" t="s">
        <v>863</v>
      </c>
      <c r="G816" s="67">
        <v>85000</v>
      </c>
      <c r="H816" s="67">
        <v>8576.99</v>
      </c>
      <c r="I816" s="59">
        <v>25</v>
      </c>
      <c r="J816" s="105">
        <v>2439.5</v>
      </c>
      <c r="K816" s="99">
        <f t="shared" si="125"/>
        <v>6034.9999999999991</v>
      </c>
      <c r="L816" s="71">
        <v>851.51</v>
      </c>
      <c r="M816" s="118">
        <v>2584</v>
      </c>
      <c r="N816" s="69">
        <f t="shared" si="128"/>
        <v>6026.5</v>
      </c>
      <c r="O816" s="69"/>
      <c r="P816" s="69">
        <f t="shared" si="129"/>
        <v>5023.5</v>
      </c>
      <c r="Q816" s="59">
        <f t="shared" si="123"/>
        <v>13625.49</v>
      </c>
      <c r="R816" s="59">
        <f t="shared" si="124"/>
        <v>12913.009999999998</v>
      </c>
      <c r="S816" s="69">
        <f t="shared" si="126"/>
        <v>71374.509999999995</v>
      </c>
      <c r="T816" s="72" t="s">
        <v>39</v>
      </c>
    </row>
    <row r="817" spans="1:20" s="39" customFormat="1" x14ac:dyDescent="0.25">
      <c r="A817" s="86">
        <v>811</v>
      </c>
      <c r="B817" s="55" t="s">
        <v>427</v>
      </c>
      <c r="C817" s="55" t="s">
        <v>854</v>
      </c>
      <c r="D817" s="55" t="s">
        <v>444</v>
      </c>
      <c r="E817" s="55" t="s">
        <v>130</v>
      </c>
      <c r="F817" s="56" t="s">
        <v>863</v>
      </c>
      <c r="G817" s="67">
        <v>70000</v>
      </c>
      <c r="H817" s="67">
        <v>5368.48</v>
      </c>
      <c r="I817" s="59">
        <v>25</v>
      </c>
      <c r="J817" s="105">
        <v>2009</v>
      </c>
      <c r="K817" s="99">
        <f t="shared" si="125"/>
        <v>4970</v>
      </c>
      <c r="L817" s="71">
        <f t="shared" si="127"/>
        <v>770.00000000000011</v>
      </c>
      <c r="M817" s="118">
        <v>2128</v>
      </c>
      <c r="N817" s="69">
        <f t="shared" si="128"/>
        <v>4963</v>
      </c>
      <c r="O817" s="69"/>
      <c r="P817" s="69">
        <f t="shared" si="129"/>
        <v>4137</v>
      </c>
      <c r="Q817" s="59">
        <f t="shared" si="123"/>
        <v>9530.48</v>
      </c>
      <c r="R817" s="59">
        <f t="shared" si="124"/>
        <v>10703</v>
      </c>
      <c r="S817" s="69">
        <f t="shared" si="126"/>
        <v>60469.520000000004</v>
      </c>
      <c r="T817" s="72" t="s">
        <v>39</v>
      </c>
    </row>
    <row r="818" spans="1:20" s="39" customFormat="1" x14ac:dyDescent="0.25">
      <c r="A818" s="86">
        <v>812</v>
      </c>
      <c r="B818" s="55" t="s">
        <v>448</v>
      </c>
      <c r="C818" s="55" t="s">
        <v>855</v>
      </c>
      <c r="D818" s="55" t="s">
        <v>444</v>
      </c>
      <c r="E818" s="55" t="s">
        <v>130</v>
      </c>
      <c r="F818" s="56" t="s">
        <v>863</v>
      </c>
      <c r="G818" s="57">
        <v>70000</v>
      </c>
      <c r="H818" s="57">
        <v>5368.48</v>
      </c>
      <c r="I818" s="59">
        <v>25</v>
      </c>
      <c r="J818" s="103">
        <v>2009</v>
      </c>
      <c r="K818" s="96">
        <f t="shared" si="125"/>
        <v>4970</v>
      </c>
      <c r="L818" s="71">
        <f t="shared" si="127"/>
        <v>770.00000000000011</v>
      </c>
      <c r="M818" s="102">
        <v>2128</v>
      </c>
      <c r="N818" s="59">
        <f t="shared" si="128"/>
        <v>4963</v>
      </c>
      <c r="O818" s="59"/>
      <c r="P818" s="59">
        <f t="shared" si="129"/>
        <v>4137</v>
      </c>
      <c r="Q818" s="59">
        <f t="shared" si="123"/>
        <v>9530.48</v>
      </c>
      <c r="R818" s="59">
        <f t="shared" si="124"/>
        <v>10703</v>
      </c>
      <c r="S818" s="59">
        <f t="shared" si="126"/>
        <v>60469.520000000004</v>
      </c>
      <c r="T818" s="72" t="s">
        <v>39</v>
      </c>
    </row>
    <row r="819" spans="1:20" s="39" customFormat="1" x14ac:dyDescent="0.25">
      <c r="A819" s="86">
        <v>813</v>
      </c>
      <c r="B819" s="55" t="s">
        <v>1057</v>
      </c>
      <c r="C819" s="55" t="s">
        <v>855</v>
      </c>
      <c r="D819" s="55" t="s">
        <v>444</v>
      </c>
      <c r="E819" s="55" t="s">
        <v>130</v>
      </c>
      <c r="F819" s="56" t="s">
        <v>863</v>
      </c>
      <c r="G819" s="57">
        <v>70000</v>
      </c>
      <c r="H819" s="57">
        <v>5368.48</v>
      </c>
      <c r="I819" s="59">
        <v>25</v>
      </c>
      <c r="J819" s="103">
        <v>2009</v>
      </c>
      <c r="K819" s="96">
        <f t="shared" si="125"/>
        <v>4970</v>
      </c>
      <c r="L819" s="71">
        <f t="shared" si="127"/>
        <v>770.00000000000011</v>
      </c>
      <c r="M819" s="102">
        <v>2128</v>
      </c>
      <c r="N819" s="59">
        <f t="shared" si="128"/>
        <v>4963</v>
      </c>
      <c r="O819" s="59"/>
      <c r="P819" s="59">
        <f t="shared" si="129"/>
        <v>4137</v>
      </c>
      <c r="Q819" s="59">
        <f t="shared" si="123"/>
        <v>9530.48</v>
      </c>
      <c r="R819" s="59">
        <f t="shared" si="124"/>
        <v>10703</v>
      </c>
      <c r="S819" s="59">
        <f t="shared" si="126"/>
        <v>60469.520000000004</v>
      </c>
      <c r="T819" s="72" t="s">
        <v>39</v>
      </c>
    </row>
    <row r="820" spans="1:20" s="39" customFormat="1" x14ac:dyDescent="0.25">
      <c r="A820" s="86">
        <v>814</v>
      </c>
      <c r="B820" s="55" t="s">
        <v>447</v>
      </c>
      <c r="C820" s="55" t="s">
        <v>855</v>
      </c>
      <c r="D820" s="55" t="s">
        <v>444</v>
      </c>
      <c r="E820" s="55" t="s">
        <v>786</v>
      </c>
      <c r="F820" s="56" t="s">
        <v>863</v>
      </c>
      <c r="G820" s="57">
        <v>55000</v>
      </c>
      <c r="H820" s="57">
        <v>2559.6799999999998</v>
      </c>
      <c r="I820" s="59">
        <v>25</v>
      </c>
      <c r="J820" s="103">
        <v>1578.5</v>
      </c>
      <c r="K820" s="96">
        <f t="shared" si="125"/>
        <v>3904.9999999999995</v>
      </c>
      <c r="L820" s="71">
        <f t="shared" si="127"/>
        <v>605.00000000000011</v>
      </c>
      <c r="M820" s="102">
        <v>1672</v>
      </c>
      <c r="N820" s="59">
        <f t="shared" si="128"/>
        <v>3899.5000000000005</v>
      </c>
      <c r="O820" s="59"/>
      <c r="P820" s="59">
        <f t="shared" si="129"/>
        <v>3250.5</v>
      </c>
      <c r="Q820" s="59">
        <f t="shared" si="123"/>
        <v>5835.18</v>
      </c>
      <c r="R820" s="59">
        <f t="shared" si="124"/>
        <v>8409.5</v>
      </c>
      <c r="S820" s="59">
        <f t="shared" si="126"/>
        <v>49164.82</v>
      </c>
      <c r="T820" s="72" t="s">
        <v>39</v>
      </c>
    </row>
    <row r="821" spans="1:20" s="39" customFormat="1" x14ac:dyDescent="0.25">
      <c r="A821" s="86">
        <v>815</v>
      </c>
      <c r="B821" s="55" t="s">
        <v>450</v>
      </c>
      <c r="C821" s="55" t="s">
        <v>854</v>
      </c>
      <c r="D821" s="55" t="s">
        <v>444</v>
      </c>
      <c r="E821" s="55" t="s">
        <v>123</v>
      </c>
      <c r="F821" s="56" t="s">
        <v>858</v>
      </c>
      <c r="G821" s="57">
        <v>25000</v>
      </c>
      <c r="H821" s="58">
        <v>0</v>
      </c>
      <c r="I821" s="59">
        <v>25</v>
      </c>
      <c r="J821" s="103">
        <v>717.5</v>
      </c>
      <c r="K821" s="96">
        <f t="shared" si="125"/>
        <v>1774.9999999999998</v>
      </c>
      <c r="L821" s="71">
        <f t="shared" si="127"/>
        <v>275</v>
      </c>
      <c r="M821" s="102">
        <v>760</v>
      </c>
      <c r="N821" s="59">
        <f t="shared" si="128"/>
        <v>1772.5000000000002</v>
      </c>
      <c r="O821" s="59"/>
      <c r="P821" s="59">
        <f t="shared" si="129"/>
        <v>1477.5</v>
      </c>
      <c r="Q821" s="59">
        <f t="shared" si="123"/>
        <v>1502.5</v>
      </c>
      <c r="R821" s="59">
        <f t="shared" si="124"/>
        <v>3822.5</v>
      </c>
      <c r="S821" s="59">
        <f t="shared" si="126"/>
        <v>23497.5</v>
      </c>
      <c r="T821" s="72" t="s">
        <v>39</v>
      </c>
    </row>
    <row r="822" spans="1:20" s="39" customFormat="1" x14ac:dyDescent="0.25">
      <c r="A822" s="86">
        <v>816</v>
      </c>
      <c r="B822" s="55" t="s">
        <v>780</v>
      </c>
      <c r="C822" s="55" t="s">
        <v>855</v>
      </c>
      <c r="D822" s="55" t="s">
        <v>774</v>
      </c>
      <c r="E822" s="55" t="s">
        <v>122</v>
      </c>
      <c r="F822" s="56" t="s">
        <v>863</v>
      </c>
      <c r="G822" s="57">
        <v>155000</v>
      </c>
      <c r="H822" s="57">
        <v>24185.01</v>
      </c>
      <c r="I822" s="59">
        <v>25</v>
      </c>
      <c r="J822" s="103">
        <v>4448.5</v>
      </c>
      <c r="K822" s="96">
        <f t="shared" si="125"/>
        <v>11004.999999999998</v>
      </c>
      <c r="L822" s="71">
        <v>851.51</v>
      </c>
      <c r="M822" s="102">
        <v>4712</v>
      </c>
      <c r="N822" s="59">
        <f t="shared" si="128"/>
        <v>10989.5</v>
      </c>
      <c r="O822" s="59"/>
      <c r="P822" s="59">
        <f t="shared" si="129"/>
        <v>9160.5</v>
      </c>
      <c r="Q822" s="59">
        <f t="shared" si="123"/>
        <v>33370.509999999995</v>
      </c>
      <c r="R822" s="59">
        <f t="shared" si="124"/>
        <v>22846.01</v>
      </c>
      <c r="S822" s="59">
        <f t="shared" si="126"/>
        <v>121629.49</v>
      </c>
      <c r="T822" s="72" t="s">
        <v>39</v>
      </c>
    </row>
    <row r="823" spans="1:20" s="39" customFormat="1" x14ac:dyDescent="0.25">
      <c r="A823" s="86">
        <v>817</v>
      </c>
      <c r="B823" s="55" t="s">
        <v>30</v>
      </c>
      <c r="C823" s="55" t="s">
        <v>855</v>
      </c>
      <c r="D823" s="55" t="s">
        <v>774</v>
      </c>
      <c r="E823" s="55" t="s">
        <v>85</v>
      </c>
      <c r="F823" s="56" t="s">
        <v>862</v>
      </c>
      <c r="G823" s="57">
        <v>56000</v>
      </c>
      <c r="H823" s="93">
        <v>2733.96</v>
      </c>
      <c r="I823" s="59">
        <v>25</v>
      </c>
      <c r="J823" s="103">
        <v>1607.2</v>
      </c>
      <c r="K823" s="96">
        <f t="shared" ref="K823:K842" si="130">+G823*7.1%</f>
        <v>3975.9999999999995</v>
      </c>
      <c r="L823" s="71">
        <f t="shared" si="127"/>
        <v>616.00000000000011</v>
      </c>
      <c r="M823" s="102">
        <v>1702.4</v>
      </c>
      <c r="N823" s="59">
        <f t="shared" si="128"/>
        <v>3970.4</v>
      </c>
      <c r="O823" s="59"/>
      <c r="P823" s="59">
        <f t="shared" si="129"/>
        <v>3309.6000000000004</v>
      </c>
      <c r="Q823" s="59">
        <f t="shared" si="123"/>
        <v>6068.5599999999995</v>
      </c>
      <c r="R823" s="59">
        <f t="shared" si="124"/>
        <v>8562.4</v>
      </c>
      <c r="S823" s="59">
        <f t="shared" si="126"/>
        <v>49931.44</v>
      </c>
      <c r="T823" s="72" t="s">
        <v>39</v>
      </c>
    </row>
    <row r="824" spans="1:20" s="39" customFormat="1" x14ac:dyDescent="0.25">
      <c r="A824" s="86">
        <v>818</v>
      </c>
      <c r="B824" s="55" t="s">
        <v>775</v>
      </c>
      <c r="C824" s="55" t="s">
        <v>854</v>
      </c>
      <c r="D824" s="55" t="s">
        <v>774</v>
      </c>
      <c r="E824" s="55" t="s">
        <v>85</v>
      </c>
      <c r="F824" s="56" t="s">
        <v>863</v>
      </c>
      <c r="G824" s="57">
        <v>55000</v>
      </c>
      <c r="H824" s="57">
        <v>1787.72</v>
      </c>
      <c r="I824" s="59">
        <v>25</v>
      </c>
      <c r="J824" s="103">
        <v>1578.5</v>
      </c>
      <c r="K824" s="96">
        <f t="shared" si="130"/>
        <v>3904.9999999999995</v>
      </c>
      <c r="L824" s="71">
        <f t="shared" si="127"/>
        <v>605.00000000000011</v>
      </c>
      <c r="M824" s="102">
        <v>1672</v>
      </c>
      <c r="N824" s="59">
        <f t="shared" si="128"/>
        <v>3899.5000000000005</v>
      </c>
      <c r="O824" s="59"/>
      <c r="P824" s="59">
        <f t="shared" si="129"/>
        <v>3250.5</v>
      </c>
      <c r="Q824" s="59">
        <f t="shared" si="123"/>
        <v>5063.22</v>
      </c>
      <c r="R824" s="59">
        <f t="shared" si="124"/>
        <v>8409.5</v>
      </c>
      <c r="S824" s="59">
        <f t="shared" si="126"/>
        <v>49936.78</v>
      </c>
      <c r="T824" s="72" t="s">
        <v>39</v>
      </c>
    </row>
    <row r="825" spans="1:20" s="39" customFormat="1" x14ac:dyDescent="0.25">
      <c r="A825" s="86">
        <v>819</v>
      </c>
      <c r="B825" s="55" t="s">
        <v>776</v>
      </c>
      <c r="C825" s="55" t="s">
        <v>855</v>
      </c>
      <c r="D825" s="55" t="s">
        <v>774</v>
      </c>
      <c r="E825" s="55" t="s">
        <v>85</v>
      </c>
      <c r="F825" s="56" t="s">
        <v>863</v>
      </c>
      <c r="G825" s="57">
        <v>55000</v>
      </c>
      <c r="H825" s="57">
        <v>2559.6799999999998</v>
      </c>
      <c r="I825" s="59">
        <v>25</v>
      </c>
      <c r="J825" s="103">
        <v>1578.5</v>
      </c>
      <c r="K825" s="96">
        <f t="shared" si="130"/>
        <v>3904.9999999999995</v>
      </c>
      <c r="L825" s="71">
        <f t="shared" si="127"/>
        <v>605.00000000000011</v>
      </c>
      <c r="M825" s="102">
        <v>1672</v>
      </c>
      <c r="N825" s="59">
        <f t="shared" si="128"/>
        <v>3899.5000000000005</v>
      </c>
      <c r="O825" s="59"/>
      <c r="P825" s="59">
        <f t="shared" si="129"/>
        <v>3250.5</v>
      </c>
      <c r="Q825" s="59">
        <f t="shared" si="123"/>
        <v>5835.18</v>
      </c>
      <c r="R825" s="59">
        <f t="shared" si="124"/>
        <v>8409.5</v>
      </c>
      <c r="S825" s="59">
        <f t="shared" si="126"/>
        <v>49164.82</v>
      </c>
      <c r="T825" s="72" t="s">
        <v>39</v>
      </c>
    </row>
    <row r="826" spans="1:20" s="39" customFormat="1" x14ac:dyDescent="0.25">
      <c r="A826" s="86">
        <v>820</v>
      </c>
      <c r="B826" s="55" t="s">
        <v>779</v>
      </c>
      <c r="C826" s="55" t="s">
        <v>855</v>
      </c>
      <c r="D826" s="55" t="s">
        <v>774</v>
      </c>
      <c r="E826" s="55" t="s">
        <v>85</v>
      </c>
      <c r="F826" s="56" t="s">
        <v>863</v>
      </c>
      <c r="G826" s="57">
        <v>55000</v>
      </c>
      <c r="H826" s="57">
        <v>2559.6799999999998</v>
      </c>
      <c r="I826" s="59">
        <v>25</v>
      </c>
      <c r="J826" s="103">
        <v>1578.5</v>
      </c>
      <c r="K826" s="96">
        <f t="shared" si="130"/>
        <v>3904.9999999999995</v>
      </c>
      <c r="L826" s="71">
        <f t="shared" si="127"/>
        <v>605.00000000000011</v>
      </c>
      <c r="M826" s="102">
        <v>1672</v>
      </c>
      <c r="N826" s="59">
        <f t="shared" si="128"/>
        <v>3899.5000000000005</v>
      </c>
      <c r="O826" s="59"/>
      <c r="P826" s="59">
        <f t="shared" si="129"/>
        <v>3250.5</v>
      </c>
      <c r="Q826" s="59">
        <f t="shared" si="123"/>
        <v>5835.18</v>
      </c>
      <c r="R826" s="59">
        <f t="shared" si="124"/>
        <v>8409.5</v>
      </c>
      <c r="S826" s="59">
        <f t="shared" si="126"/>
        <v>49164.82</v>
      </c>
      <c r="T826" s="72" t="s">
        <v>39</v>
      </c>
    </row>
    <row r="827" spans="1:20" s="39" customFormat="1" x14ac:dyDescent="0.25">
      <c r="A827" s="86">
        <v>821</v>
      </c>
      <c r="B827" s="55" t="s">
        <v>778</v>
      </c>
      <c r="C827" s="55" t="s">
        <v>855</v>
      </c>
      <c r="D827" s="55" t="s">
        <v>774</v>
      </c>
      <c r="E827" s="55" t="s">
        <v>164</v>
      </c>
      <c r="F827" s="56" t="s">
        <v>862</v>
      </c>
      <c r="G827" s="57">
        <v>55000</v>
      </c>
      <c r="H827" s="57">
        <v>2559.6799999999998</v>
      </c>
      <c r="I827" s="59">
        <v>25</v>
      </c>
      <c r="J827" s="103">
        <v>1578.5</v>
      </c>
      <c r="K827" s="96">
        <f t="shared" si="130"/>
        <v>3904.9999999999995</v>
      </c>
      <c r="L827" s="71">
        <f t="shared" si="127"/>
        <v>605.00000000000011</v>
      </c>
      <c r="M827" s="102">
        <v>1672</v>
      </c>
      <c r="N827" s="59">
        <f t="shared" si="128"/>
        <v>3899.5000000000005</v>
      </c>
      <c r="O827" s="59"/>
      <c r="P827" s="59">
        <f t="shared" si="129"/>
        <v>3250.5</v>
      </c>
      <c r="Q827" s="59">
        <f t="shared" si="123"/>
        <v>5835.18</v>
      </c>
      <c r="R827" s="59">
        <f t="shared" si="124"/>
        <v>8409.5</v>
      </c>
      <c r="S827" s="59">
        <f t="shared" si="126"/>
        <v>49164.82</v>
      </c>
      <c r="T827" s="72" t="s">
        <v>39</v>
      </c>
    </row>
    <row r="828" spans="1:20" s="39" customFormat="1" x14ac:dyDescent="0.25">
      <c r="A828" s="86">
        <v>822</v>
      </c>
      <c r="B828" s="55" t="s">
        <v>781</v>
      </c>
      <c r="C828" s="55" t="s">
        <v>854</v>
      </c>
      <c r="D828" s="55" t="s">
        <v>774</v>
      </c>
      <c r="E828" s="55" t="s">
        <v>104</v>
      </c>
      <c r="F828" s="56" t="s">
        <v>862</v>
      </c>
      <c r="G828" s="57">
        <v>50000</v>
      </c>
      <c r="H828" s="57">
        <v>1854</v>
      </c>
      <c r="I828" s="59">
        <v>25</v>
      </c>
      <c r="J828" s="103">
        <v>1435</v>
      </c>
      <c r="K828" s="96">
        <f t="shared" si="130"/>
        <v>3549.9999999999995</v>
      </c>
      <c r="L828" s="71">
        <f t="shared" si="127"/>
        <v>550</v>
      </c>
      <c r="M828" s="102">
        <v>1520</v>
      </c>
      <c r="N828" s="59">
        <f t="shared" si="128"/>
        <v>3545.0000000000005</v>
      </c>
      <c r="O828" s="59"/>
      <c r="P828" s="59">
        <f t="shared" si="129"/>
        <v>2955</v>
      </c>
      <c r="Q828" s="59">
        <f t="shared" si="123"/>
        <v>4834</v>
      </c>
      <c r="R828" s="59">
        <f t="shared" si="124"/>
        <v>7645</v>
      </c>
      <c r="S828" s="59">
        <f t="shared" si="126"/>
        <v>45166</v>
      </c>
      <c r="T828" s="72" t="s">
        <v>39</v>
      </c>
    </row>
    <row r="829" spans="1:20" s="39" customFormat="1" x14ac:dyDescent="0.25">
      <c r="A829" s="86">
        <v>823</v>
      </c>
      <c r="B829" s="55" t="s">
        <v>777</v>
      </c>
      <c r="C829" s="55" t="s">
        <v>854</v>
      </c>
      <c r="D829" s="55" t="s">
        <v>774</v>
      </c>
      <c r="E829" s="55" t="s">
        <v>95</v>
      </c>
      <c r="F829" s="56" t="s">
        <v>863</v>
      </c>
      <c r="G829" s="57">
        <v>35000</v>
      </c>
      <c r="H829" s="58">
        <v>0</v>
      </c>
      <c r="I829" s="59">
        <v>25</v>
      </c>
      <c r="J829" s="103">
        <v>1004.5</v>
      </c>
      <c r="K829" s="96">
        <f t="shared" si="130"/>
        <v>2485</v>
      </c>
      <c r="L829" s="71">
        <f t="shared" si="127"/>
        <v>385.00000000000006</v>
      </c>
      <c r="M829" s="102">
        <v>1064</v>
      </c>
      <c r="N829" s="59">
        <f t="shared" si="128"/>
        <v>2481.5</v>
      </c>
      <c r="O829" s="59"/>
      <c r="P829" s="59">
        <f t="shared" si="129"/>
        <v>2068.5</v>
      </c>
      <c r="Q829" s="59">
        <f t="shared" si="123"/>
        <v>2093.5</v>
      </c>
      <c r="R829" s="59">
        <f t="shared" si="124"/>
        <v>5351.5</v>
      </c>
      <c r="S829" s="59">
        <f t="shared" si="126"/>
        <v>32906.5</v>
      </c>
      <c r="T829" s="72" t="s">
        <v>39</v>
      </c>
    </row>
    <row r="830" spans="1:20" s="39" customFormat="1" x14ac:dyDescent="0.25">
      <c r="A830" s="86">
        <v>824</v>
      </c>
      <c r="B830" s="55" t="s">
        <v>887</v>
      </c>
      <c r="C830" s="55" t="s">
        <v>854</v>
      </c>
      <c r="D830" s="55" t="s">
        <v>761</v>
      </c>
      <c r="E830" s="55" t="s">
        <v>62</v>
      </c>
      <c r="F830" s="56" t="s">
        <v>862</v>
      </c>
      <c r="G830" s="57">
        <v>35000</v>
      </c>
      <c r="H830" s="58">
        <v>0</v>
      </c>
      <c r="I830" s="59">
        <v>25</v>
      </c>
      <c r="J830" s="103">
        <v>1004.5</v>
      </c>
      <c r="K830" s="96">
        <f t="shared" si="130"/>
        <v>2485</v>
      </c>
      <c r="L830" s="71">
        <f t="shared" si="127"/>
        <v>385.00000000000006</v>
      </c>
      <c r="M830" s="102">
        <v>1064</v>
      </c>
      <c r="N830" s="59">
        <f t="shared" si="128"/>
        <v>2481.5</v>
      </c>
      <c r="O830" s="59"/>
      <c r="P830" s="59">
        <f t="shared" si="129"/>
        <v>2068.5</v>
      </c>
      <c r="Q830" s="59">
        <f t="shared" si="123"/>
        <v>2093.5</v>
      </c>
      <c r="R830" s="59">
        <f t="shared" si="124"/>
        <v>5351.5</v>
      </c>
      <c r="S830" s="59">
        <f t="shared" si="126"/>
        <v>32906.5</v>
      </c>
      <c r="T830" s="72" t="s">
        <v>39</v>
      </c>
    </row>
    <row r="831" spans="1:20" s="39" customFormat="1" x14ac:dyDescent="0.25">
      <c r="A831" s="86">
        <v>825</v>
      </c>
      <c r="B831" s="55" t="s">
        <v>962</v>
      </c>
      <c r="C831" s="55" t="s">
        <v>854</v>
      </c>
      <c r="D831" s="55" t="s">
        <v>761</v>
      </c>
      <c r="E831" s="55" t="s">
        <v>33</v>
      </c>
      <c r="F831" s="56" t="s">
        <v>862</v>
      </c>
      <c r="G831" s="57">
        <v>25000</v>
      </c>
      <c r="H831" s="58">
        <v>0</v>
      </c>
      <c r="I831" s="59">
        <v>25</v>
      </c>
      <c r="J831" s="103">
        <v>717.5</v>
      </c>
      <c r="K831" s="96">
        <f t="shared" si="130"/>
        <v>1774.9999999999998</v>
      </c>
      <c r="L831" s="71">
        <f t="shared" si="127"/>
        <v>275</v>
      </c>
      <c r="M831" s="102">
        <v>760</v>
      </c>
      <c r="N831" s="59">
        <f t="shared" si="128"/>
        <v>1772.5000000000002</v>
      </c>
      <c r="O831" s="59"/>
      <c r="P831" s="59">
        <f t="shared" si="129"/>
        <v>1477.5</v>
      </c>
      <c r="Q831" s="59">
        <f t="shared" si="123"/>
        <v>1502.5</v>
      </c>
      <c r="R831" s="59">
        <f t="shared" si="124"/>
        <v>3822.5</v>
      </c>
      <c r="S831" s="59">
        <f t="shared" si="126"/>
        <v>23497.5</v>
      </c>
      <c r="T831" s="72" t="s">
        <v>39</v>
      </c>
    </row>
    <row r="832" spans="1:20" s="39" customFormat="1" x14ac:dyDescent="0.25">
      <c r="A832" s="86">
        <v>826</v>
      </c>
      <c r="B832" s="55" t="s">
        <v>948</v>
      </c>
      <c r="C832" s="55" t="s">
        <v>855</v>
      </c>
      <c r="D832" s="55" t="s">
        <v>761</v>
      </c>
      <c r="E832" s="55" t="s">
        <v>97</v>
      </c>
      <c r="F832" s="56" t="s">
        <v>862</v>
      </c>
      <c r="G832" s="57">
        <v>24000</v>
      </c>
      <c r="H832" s="58">
        <v>0</v>
      </c>
      <c r="I832" s="59">
        <v>25</v>
      </c>
      <c r="J832" s="103">
        <v>688.8</v>
      </c>
      <c r="K832" s="96">
        <f t="shared" si="130"/>
        <v>1703.9999999999998</v>
      </c>
      <c r="L832" s="71">
        <f t="shared" si="127"/>
        <v>264</v>
      </c>
      <c r="M832" s="102">
        <v>729.6</v>
      </c>
      <c r="N832" s="59">
        <f t="shared" si="128"/>
        <v>1701.6000000000001</v>
      </c>
      <c r="O832" s="59"/>
      <c r="P832" s="59">
        <f t="shared" si="129"/>
        <v>1418.4</v>
      </c>
      <c r="Q832" s="59">
        <f t="shared" si="123"/>
        <v>1443.4</v>
      </c>
      <c r="R832" s="59">
        <f t="shared" si="124"/>
        <v>3669.6</v>
      </c>
      <c r="S832" s="59">
        <f t="shared" si="126"/>
        <v>22556.6</v>
      </c>
      <c r="T832" s="72" t="s">
        <v>39</v>
      </c>
    </row>
    <row r="833" spans="1:20" s="39" customFormat="1" x14ac:dyDescent="0.25">
      <c r="A833" s="86">
        <v>827</v>
      </c>
      <c r="B833" s="55" t="s">
        <v>159</v>
      </c>
      <c r="C833" s="55" t="s">
        <v>854</v>
      </c>
      <c r="D833" s="55" t="s">
        <v>761</v>
      </c>
      <c r="E833" s="55" t="s">
        <v>61</v>
      </c>
      <c r="F833" s="56" t="s">
        <v>858</v>
      </c>
      <c r="G833" s="57">
        <v>18000</v>
      </c>
      <c r="H833" s="58">
        <v>0</v>
      </c>
      <c r="I833" s="59">
        <v>25</v>
      </c>
      <c r="J833" s="103">
        <v>516.6</v>
      </c>
      <c r="K833" s="96">
        <f t="shared" si="130"/>
        <v>1277.9999999999998</v>
      </c>
      <c r="L833" s="71">
        <f t="shared" si="127"/>
        <v>198.00000000000003</v>
      </c>
      <c r="M833" s="102">
        <v>547.20000000000005</v>
      </c>
      <c r="N833" s="59">
        <f t="shared" si="128"/>
        <v>1276.2</v>
      </c>
      <c r="O833" s="59"/>
      <c r="P833" s="59">
        <f t="shared" si="129"/>
        <v>1063.8000000000002</v>
      </c>
      <c r="Q833" s="59">
        <f t="shared" si="123"/>
        <v>1088.8000000000002</v>
      </c>
      <c r="R833" s="59">
        <f t="shared" si="124"/>
        <v>2752.2</v>
      </c>
      <c r="S833" s="59">
        <f t="shared" si="126"/>
        <v>16911.2</v>
      </c>
      <c r="T833" s="72" t="s">
        <v>39</v>
      </c>
    </row>
    <row r="834" spans="1:20" s="39" customFormat="1" x14ac:dyDescent="0.25">
      <c r="A834" s="86">
        <v>828</v>
      </c>
      <c r="B834" s="55" t="s">
        <v>762</v>
      </c>
      <c r="C834" s="55" t="s">
        <v>854</v>
      </c>
      <c r="D834" s="55" t="s">
        <v>761</v>
      </c>
      <c r="E834" s="55" t="s">
        <v>33</v>
      </c>
      <c r="F834" s="56" t="s">
        <v>862</v>
      </c>
      <c r="G834" s="57">
        <v>25000</v>
      </c>
      <c r="H834" s="58">
        <v>0</v>
      </c>
      <c r="I834" s="59">
        <v>25</v>
      </c>
      <c r="J834" s="103">
        <v>717.5</v>
      </c>
      <c r="K834" s="96">
        <f t="shared" si="130"/>
        <v>1774.9999999999998</v>
      </c>
      <c r="L834" s="71">
        <f t="shared" si="127"/>
        <v>275</v>
      </c>
      <c r="M834" s="102">
        <v>760</v>
      </c>
      <c r="N834" s="59">
        <f t="shared" si="128"/>
        <v>1772.5000000000002</v>
      </c>
      <c r="O834" s="59"/>
      <c r="P834" s="59">
        <f t="shared" si="129"/>
        <v>1477.5</v>
      </c>
      <c r="Q834" s="59">
        <f t="shared" si="123"/>
        <v>1502.5</v>
      </c>
      <c r="R834" s="59">
        <f t="shared" si="124"/>
        <v>3822.5</v>
      </c>
      <c r="S834" s="59">
        <f t="shared" si="126"/>
        <v>23497.5</v>
      </c>
      <c r="T834" s="72" t="s">
        <v>39</v>
      </c>
    </row>
    <row r="835" spans="1:20" s="39" customFormat="1" x14ac:dyDescent="0.25">
      <c r="A835" s="86">
        <v>829</v>
      </c>
      <c r="B835" s="55" t="s">
        <v>764</v>
      </c>
      <c r="C835" s="55" t="s">
        <v>855</v>
      </c>
      <c r="D835" s="55" t="s">
        <v>763</v>
      </c>
      <c r="E835" s="55" t="s">
        <v>122</v>
      </c>
      <c r="F835" s="56" t="s">
        <v>862</v>
      </c>
      <c r="G835" s="57">
        <v>155000</v>
      </c>
      <c r="H835" s="57">
        <v>25042.74</v>
      </c>
      <c r="I835" s="59">
        <v>25</v>
      </c>
      <c r="J835" s="103">
        <v>4448.5</v>
      </c>
      <c r="K835" s="96">
        <f t="shared" si="130"/>
        <v>11004.999999999998</v>
      </c>
      <c r="L835" s="71">
        <v>851.51</v>
      </c>
      <c r="M835" s="102">
        <v>4712</v>
      </c>
      <c r="N835" s="59">
        <f t="shared" si="128"/>
        <v>10989.5</v>
      </c>
      <c r="O835" s="59"/>
      <c r="P835" s="59">
        <f t="shared" si="129"/>
        <v>9160.5</v>
      </c>
      <c r="Q835" s="59">
        <f t="shared" si="123"/>
        <v>34228.240000000005</v>
      </c>
      <c r="R835" s="59">
        <f t="shared" si="124"/>
        <v>22846.01</v>
      </c>
      <c r="S835" s="59">
        <f t="shared" si="126"/>
        <v>120771.76</v>
      </c>
      <c r="T835" s="72" t="s">
        <v>39</v>
      </c>
    </row>
    <row r="836" spans="1:20" s="39" customFormat="1" x14ac:dyDescent="0.25">
      <c r="A836" s="86">
        <v>830</v>
      </c>
      <c r="B836" s="55" t="s">
        <v>765</v>
      </c>
      <c r="C836" s="55" t="s">
        <v>854</v>
      </c>
      <c r="D836" s="55" t="s">
        <v>763</v>
      </c>
      <c r="E836" s="55" t="s">
        <v>107</v>
      </c>
      <c r="F836" s="56" t="s">
        <v>862</v>
      </c>
      <c r="G836" s="57">
        <v>28350</v>
      </c>
      <c r="H836" s="58">
        <v>0</v>
      </c>
      <c r="I836" s="59">
        <v>25</v>
      </c>
      <c r="J836" s="103">
        <v>813.65</v>
      </c>
      <c r="K836" s="96">
        <f t="shared" si="130"/>
        <v>2012.85</v>
      </c>
      <c r="L836" s="71">
        <f t="shared" si="127"/>
        <v>311.85000000000002</v>
      </c>
      <c r="M836" s="102">
        <v>861.84</v>
      </c>
      <c r="N836" s="59">
        <f t="shared" si="128"/>
        <v>2010.0150000000001</v>
      </c>
      <c r="O836" s="59"/>
      <c r="P836" s="59">
        <f t="shared" si="129"/>
        <v>1675.49</v>
      </c>
      <c r="Q836" s="59">
        <f t="shared" si="123"/>
        <v>1700.49</v>
      </c>
      <c r="R836" s="59">
        <f t="shared" si="124"/>
        <v>4334.7150000000001</v>
      </c>
      <c r="S836" s="59">
        <f t="shared" si="126"/>
        <v>26649.51</v>
      </c>
      <c r="T836" s="72" t="s">
        <v>39</v>
      </c>
    </row>
    <row r="837" spans="1:20" s="39" customFormat="1" x14ac:dyDescent="0.25">
      <c r="A837" s="86">
        <v>831</v>
      </c>
      <c r="B837" s="55" t="s">
        <v>771</v>
      </c>
      <c r="C837" s="55" t="s">
        <v>854</v>
      </c>
      <c r="D837" s="55" t="s">
        <v>766</v>
      </c>
      <c r="E837" s="55" t="s">
        <v>105</v>
      </c>
      <c r="F837" s="56" t="s">
        <v>862</v>
      </c>
      <c r="G837" s="57">
        <v>200000</v>
      </c>
      <c r="H837" s="57">
        <v>35248.21</v>
      </c>
      <c r="I837" s="59">
        <v>25</v>
      </c>
      <c r="J837" s="103">
        <v>5740</v>
      </c>
      <c r="K837" s="96">
        <f t="shared" si="130"/>
        <v>14199.999999999998</v>
      </c>
      <c r="L837" s="71">
        <v>851.51</v>
      </c>
      <c r="M837" s="102">
        <v>5883.16</v>
      </c>
      <c r="N837" s="59">
        <f t="shared" si="128"/>
        <v>14180.000000000002</v>
      </c>
      <c r="O837" s="59"/>
      <c r="P837" s="59">
        <f t="shared" si="129"/>
        <v>11623.16</v>
      </c>
      <c r="Q837" s="59">
        <f t="shared" si="123"/>
        <v>46896.369999999995</v>
      </c>
      <c r="R837" s="59">
        <f t="shared" si="124"/>
        <v>29231.510000000002</v>
      </c>
      <c r="S837" s="59">
        <f t="shared" si="126"/>
        <v>153103.63</v>
      </c>
      <c r="T837" s="72" t="s">
        <v>39</v>
      </c>
    </row>
    <row r="838" spans="1:20" s="39" customFormat="1" x14ac:dyDescent="0.25">
      <c r="A838" s="86">
        <v>832</v>
      </c>
      <c r="B838" s="55" t="s">
        <v>767</v>
      </c>
      <c r="C838" s="55" t="s">
        <v>855</v>
      </c>
      <c r="D838" s="55" t="s">
        <v>766</v>
      </c>
      <c r="E838" s="55" t="s">
        <v>144</v>
      </c>
      <c r="F838" s="56" t="s">
        <v>863</v>
      </c>
      <c r="G838" s="57">
        <v>41000</v>
      </c>
      <c r="H838" s="104">
        <v>583.79</v>
      </c>
      <c r="I838" s="59">
        <v>25</v>
      </c>
      <c r="J838" s="103">
        <v>1176.7</v>
      </c>
      <c r="K838" s="96">
        <f t="shared" si="130"/>
        <v>2910.9999999999995</v>
      </c>
      <c r="L838" s="71">
        <f t="shared" si="127"/>
        <v>451.00000000000006</v>
      </c>
      <c r="M838" s="102">
        <v>1246.4000000000001</v>
      </c>
      <c r="N838" s="59">
        <f t="shared" si="128"/>
        <v>2906.9</v>
      </c>
      <c r="O838" s="59"/>
      <c r="P838" s="59">
        <f t="shared" si="129"/>
        <v>2423.1000000000004</v>
      </c>
      <c r="Q838" s="59">
        <f t="shared" ref="Q838:Q842" si="131">+H838+I838+J838+M838+O838</f>
        <v>3031.8900000000003</v>
      </c>
      <c r="R838" s="59">
        <f t="shared" ref="R838:R842" si="132">+K838+L838+N838</f>
        <v>6268.9</v>
      </c>
      <c r="S838" s="59">
        <f t="shared" si="126"/>
        <v>37968.11</v>
      </c>
      <c r="T838" s="72" t="s">
        <v>39</v>
      </c>
    </row>
    <row r="839" spans="1:20" s="39" customFormat="1" x14ac:dyDescent="0.25">
      <c r="A839" s="86">
        <v>833</v>
      </c>
      <c r="B839" s="55" t="s">
        <v>768</v>
      </c>
      <c r="C839" s="55" t="s">
        <v>855</v>
      </c>
      <c r="D839" s="55" t="s">
        <v>766</v>
      </c>
      <c r="E839" s="55" t="s">
        <v>144</v>
      </c>
      <c r="F839" s="56" t="s">
        <v>862</v>
      </c>
      <c r="G839" s="57">
        <v>41000</v>
      </c>
      <c r="H839" s="104">
        <v>583.79</v>
      </c>
      <c r="I839" s="59">
        <v>25</v>
      </c>
      <c r="J839" s="103">
        <v>1176.7</v>
      </c>
      <c r="K839" s="96">
        <f t="shared" si="130"/>
        <v>2910.9999999999995</v>
      </c>
      <c r="L839" s="71">
        <f t="shared" si="127"/>
        <v>451.00000000000006</v>
      </c>
      <c r="M839" s="102">
        <v>1246.4000000000001</v>
      </c>
      <c r="N839" s="59">
        <f t="shared" si="128"/>
        <v>2906.9</v>
      </c>
      <c r="O839" s="59"/>
      <c r="P839" s="59">
        <f t="shared" si="129"/>
        <v>2423.1000000000004</v>
      </c>
      <c r="Q839" s="59">
        <f t="shared" si="131"/>
        <v>3031.8900000000003</v>
      </c>
      <c r="R839" s="59">
        <f t="shared" si="132"/>
        <v>6268.9</v>
      </c>
      <c r="S839" s="59">
        <f t="shared" si="126"/>
        <v>37968.11</v>
      </c>
      <c r="T839" s="72" t="s">
        <v>39</v>
      </c>
    </row>
    <row r="840" spans="1:20" s="39" customFormat="1" x14ac:dyDescent="0.25">
      <c r="A840" s="86">
        <v>834</v>
      </c>
      <c r="B840" s="55" t="s">
        <v>769</v>
      </c>
      <c r="C840" s="55" t="s">
        <v>854</v>
      </c>
      <c r="D840" s="55" t="s">
        <v>766</v>
      </c>
      <c r="E840" s="55" t="s">
        <v>95</v>
      </c>
      <c r="F840" s="56" t="s">
        <v>863</v>
      </c>
      <c r="G840" s="57">
        <v>34000</v>
      </c>
      <c r="H840" s="104">
        <v>0</v>
      </c>
      <c r="I840" s="59">
        <v>25</v>
      </c>
      <c r="J840" s="103">
        <v>975.8</v>
      </c>
      <c r="K840" s="96">
        <f t="shared" si="130"/>
        <v>2414</v>
      </c>
      <c r="L840" s="71">
        <f t="shared" si="127"/>
        <v>374.00000000000006</v>
      </c>
      <c r="M840" s="102">
        <v>1033.5999999999999</v>
      </c>
      <c r="N840" s="59">
        <f t="shared" si="128"/>
        <v>2410.6000000000004</v>
      </c>
      <c r="O840" s="59"/>
      <c r="P840" s="59">
        <f t="shared" si="129"/>
        <v>2009.3999999999999</v>
      </c>
      <c r="Q840" s="59">
        <f t="shared" si="131"/>
        <v>2034.3999999999999</v>
      </c>
      <c r="R840" s="59">
        <f t="shared" si="132"/>
        <v>5198.6000000000004</v>
      </c>
      <c r="S840" s="59">
        <f t="shared" si="126"/>
        <v>31965.599999999999</v>
      </c>
      <c r="T840" s="72" t="s">
        <v>39</v>
      </c>
    </row>
    <row r="841" spans="1:20" s="39" customFormat="1" x14ac:dyDescent="0.25">
      <c r="A841" s="86">
        <v>835</v>
      </c>
      <c r="B841" s="55" t="s">
        <v>770</v>
      </c>
      <c r="C841" s="55" t="s">
        <v>854</v>
      </c>
      <c r="D841" s="55" t="s">
        <v>766</v>
      </c>
      <c r="E841" s="55" t="s">
        <v>95</v>
      </c>
      <c r="F841" s="56" t="s">
        <v>863</v>
      </c>
      <c r="G841" s="57">
        <v>34000</v>
      </c>
      <c r="H841" s="104">
        <v>0</v>
      </c>
      <c r="I841" s="59">
        <v>25</v>
      </c>
      <c r="J841" s="103">
        <v>975.8</v>
      </c>
      <c r="K841" s="96">
        <f t="shared" si="130"/>
        <v>2414</v>
      </c>
      <c r="L841" s="71">
        <f t="shared" si="127"/>
        <v>374.00000000000006</v>
      </c>
      <c r="M841" s="102">
        <v>1033.5999999999999</v>
      </c>
      <c r="N841" s="59">
        <f t="shared" si="128"/>
        <v>2410.6000000000004</v>
      </c>
      <c r="O841" s="59"/>
      <c r="P841" s="59">
        <f t="shared" si="129"/>
        <v>2009.3999999999999</v>
      </c>
      <c r="Q841" s="59">
        <f t="shared" si="131"/>
        <v>2034.3999999999999</v>
      </c>
      <c r="R841" s="59">
        <f t="shared" si="132"/>
        <v>5198.6000000000004</v>
      </c>
      <c r="S841" s="59">
        <f t="shared" si="126"/>
        <v>31965.599999999999</v>
      </c>
      <c r="T841" s="72" t="s">
        <v>39</v>
      </c>
    </row>
    <row r="842" spans="1:20" s="39" customFormat="1" x14ac:dyDescent="0.25">
      <c r="A842" s="86">
        <v>836</v>
      </c>
      <c r="B842" s="55" t="s">
        <v>773</v>
      </c>
      <c r="C842" s="55" t="s">
        <v>854</v>
      </c>
      <c r="D842" s="55" t="s">
        <v>772</v>
      </c>
      <c r="E842" s="55" t="s">
        <v>33</v>
      </c>
      <c r="F842" s="56" t="s">
        <v>863</v>
      </c>
      <c r="G842" s="57">
        <v>34000</v>
      </c>
      <c r="H842" s="104">
        <v>0</v>
      </c>
      <c r="I842" s="59">
        <v>25</v>
      </c>
      <c r="J842" s="103">
        <v>975.8</v>
      </c>
      <c r="K842" s="96">
        <f t="shared" si="130"/>
        <v>2414</v>
      </c>
      <c r="L842" s="71">
        <f t="shared" si="127"/>
        <v>374.00000000000006</v>
      </c>
      <c r="M842" s="102">
        <v>1033.5999999999999</v>
      </c>
      <c r="N842" s="59">
        <f t="shared" si="128"/>
        <v>2410.6000000000004</v>
      </c>
      <c r="O842" s="59"/>
      <c r="P842" s="59">
        <f t="shared" si="129"/>
        <v>2009.3999999999999</v>
      </c>
      <c r="Q842" s="59">
        <f t="shared" si="131"/>
        <v>2034.3999999999999</v>
      </c>
      <c r="R842" s="59">
        <f t="shared" si="132"/>
        <v>5198.6000000000004</v>
      </c>
      <c r="S842" s="59">
        <f t="shared" si="126"/>
        <v>31965.599999999999</v>
      </c>
      <c r="T842" s="72" t="s">
        <v>39</v>
      </c>
    </row>
    <row r="843" spans="1:20" s="50" customFormat="1" ht="17.25" thickBot="1" x14ac:dyDescent="0.3">
      <c r="A843" s="123"/>
      <c r="B843" s="136"/>
      <c r="C843" s="136"/>
      <c r="D843" s="136"/>
      <c r="E843" s="136"/>
      <c r="F843" s="124"/>
      <c r="G843" s="125">
        <f t="shared" ref="G843:S843" si="133">SUM(G7:G842)</f>
        <v>38636441.670000002</v>
      </c>
      <c r="H843" s="125">
        <f>SUM(H7:H842)</f>
        <v>2308826.2999999952</v>
      </c>
      <c r="I843" s="125">
        <f t="shared" si="133"/>
        <v>20900</v>
      </c>
      <c r="J843" s="125">
        <f t="shared" si="133"/>
        <v>1108865.9099999983</v>
      </c>
      <c r="K843" s="125">
        <f t="shared" si="133"/>
        <v>2741283.8585699992</v>
      </c>
      <c r="L843" s="125">
        <f t="shared" si="133"/>
        <v>392304.67837000045</v>
      </c>
      <c r="M843" s="125">
        <f t="shared" si="133"/>
        <v>1164416.2699999993</v>
      </c>
      <c r="N843" s="125">
        <f t="shared" si="133"/>
        <v>2716153.5744029977</v>
      </c>
      <c r="O843" s="125">
        <f t="shared" si="133"/>
        <v>0</v>
      </c>
      <c r="P843" s="125">
        <f t="shared" si="133"/>
        <v>2273282.1800000034</v>
      </c>
      <c r="Q843" s="125">
        <f t="shared" si="133"/>
        <v>4603008.4799999967</v>
      </c>
      <c r="R843" s="125">
        <f t="shared" si="133"/>
        <v>5849742.1113429982</v>
      </c>
      <c r="S843" s="125">
        <f t="shared" si="133"/>
        <v>34008717.779999956</v>
      </c>
      <c r="T843" s="126"/>
    </row>
    <row r="844" spans="1:20" ht="16.5" x14ac:dyDescent="0.25">
      <c r="A844" s="2"/>
      <c r="B844" s="2"/>
      <c r="C844" s="2"/>
      <c r="D844" s="2"/>
      <c r="E844" s="2"/>
      <c r="F844" s="17"/>
      <c r="G844" s="35"/>
      <c r="H844" s="106"/>
      <c r="I844" s="75"/>
      <c r="J844" s="113"/>
      <c r="K844" s="76"/>
      <c r="L844" s="76"/>
      <c r="M844" s="113"/>
      <c r="N844" s="1"/>
      <c r="O844" s="1"/>
      <c r="P844" s="1"/>
      <c r="Q844" s="1"/>
      <c r="R844" s="1"/>
    </row>
    <row r="845" spans="1:20" ht="16.5" x14ac:dyDescent="0.25">
      <c r="A845" s="3" t="s">
        <v>19</v>
      </c>
      <c r="B845" s="5"/>
      <c r="C845" s="5"/>
      <c r="D845" s="5"/>
      <c r="E845" s="5"/>
      <c r="F845" s="4"/>
      <c r="G845" s="32"/>
      <c r="H845" s="77"/>
      <c r="I845" s="77"/>
      <c r="J845" s="114"/>
      <c r="K845" s="78"/>
      <c r="L845" s="78"/>
      <c r="M845" s="114"/>
      <c r="N845" s="25"/>
      <c r="O845" s="25"/>
      <c r="P845" s="25"/>
      <c r="Q845" s="25"/>
      <c r="R845" s="25"/>
      <c r="S845" s="25"/>
      <c r="T845" s="21"/>
    </row>
    <row r="846" spans="1:20" ht="16.5" x14ac:dyDescent="0.25">
      <c r="A846" s="7" t="s">
        <v>20</v>
      </c>
      <c r="B846" s="6"/>
      <c r="C846" s="6"/>
      <c r="D846" s="6"/>
      <c r="E846" s="6"/>
      <c r="F846" s="8"/>
      <c r="G846" s="33"/>
      <c r="H846" s="79"/>
      <c r="I846" s="82"/>
      <c r="J846" s="108"/>
      <c r="K846" s="66"/>
      <c r="L846" s="66"/>
      <c r="M846" s="108"/>
      <c r="N846" s="11"/>
      <c r="O846" s="11"/>
      <c r="P846" s="11"/>
      <c r="Q846" s="11"/>
      <c r="R846" s="11"/>
      <c r="S846" s="11"/>
      <c r="T846" s="24"/>
    </row>
    <row r="847" spans="1:20" ht="16.5" x14ac:dyDescent="0.25">
      <c r="A847" s="7" t="s">
        <v>21</v>
      </c>
      <c r="B847" s="6"/>
      <c r="C847" s="6"/>
      <c r="D847" s="6"/>
      <c r="E847" s="6"/>
      <c r="F847" s="8"/>
      <c r="G847" s="53"/>
      <c r="H847" s="87"/>
      <c r="I847" s="87"/>
      <c r="J847" s="115"/>
      <c r="K847" s="81"/>
      <c r="L847" s="81"/>
      <c r="M847" s="115"/>
      <c r="N847" s="11"/>
      <c r="O847" s="11"/>
      <c r="P847" s="11"/>
      <c r="Q847" s="11"/>
      <c r="R847" s="11"/>
      <c r="S847" s="11"/>
      <c r="T847" s="24"/>
    </row>
    <row r="848" spans="1:20" ht="17.25" customHeight="1" x14ac:dyDescent="0.25">
      <c r="A848" s="7" t="s">
        <v>22</v>
      </c>
      <c r="B848" s="6"/>
      <c r="C848" s="6"/>
      <c r="D848" s="6"/>
      <c r="E848" s="6"/>
      <c r="F848" s="8"/>
      <c r="G848" s="33"/>
      <c r="H848" s="79"/>
      <c r="I848" s="79"/>
      <c r="J848" s="115"/>
      <c r="K848" s="81"/>
      <c r="L848" s="81"/>
      <c r="M848" s="115"/>
      <c r="N848" s="11"/>
      <c r="O848" s="11"/>
      <c r="P848" s="11"/>
      <c r="Q848" s="11"/>
      <c r="R848" s="11"/>
      <c r="S848" s="11"/>
      <c r="T848" s="24"/>
    </row>
    <row r="849" spans="1:20" ht="16.5" x14ac:dyDescent="0.25">
      <c r="A849" s="7" t="s">
        <v>1055</v>
      </c>
      <c r="B849" s="6"/>
      <c r="C849" s="6"/>
      <c r="D849" s="6"/>
      <c r="E849" s="6"/>
      <c r="F849" s="100"/>
      <c r="G849" s="127"/>
      <c r="H849" s="127"/>
      <c r="I849" s="127"/>
      <c r="J849" s="127"/>
      <c r="K849" s="100"/>
      <c r="L849" s="100"/>
      <c r="M849" s="127"/>
      <c r="N849" s="11"/>
      <c r="O849" s="11"/>
      <c r="P849" s="11"/>
      <c r="Q849" s="11"/>
      <c r="R849" s="11"/>
      <c r="S849" s="11"/>
      <c r="T849" s="24"/>
    </row>
    <row r="850" spans="1:20" ht="15.75" thickBot="1" x14ac:dyDescent="0.3">
      <c r="A850" s="9"/>
      <c r="B850" s="10"/>
      <c r="C850" s="10"/>
      <c r="D850" s="10"/>
      <c r="E850" s="10"/>
      <c r="F850" s="95"/>
      <c r="G850" s="94"/>
      <c r="H850" s="94"/>
      <c r="I850" s="94"/>
      <c r="J850" s="94"/>
      <c r="K850" s="43"/>
      <c r="L850" s="43"/>
      <c r="M850" s="43"/>
      <c r="N850" s="18"/>
      <c r="O850" s="18"/>
      <c r="P850" s="18"/>
      <c r="Q850" s="18"/>
      <c r="R850" s="18"/>
      <c r="S850" s="18"/>
      <c r="T850" s="19"/>
    </row>
    <row r="851" spans="1:20" x14ac:dyDescent="0.25">
      <c r="A851" s="90"/>
      <c r="B851" s="91"/>
      <c r="C851" s="91"/>
      <c r="D851" s="91"/>
      <c r="E851" s="91"/>
      <c r="F851" s="92"/>
      <c r="G851" s="88"/>
      <c r="H851" s="88"/>
      <c r="I851" s="88"/>
      <c r="J851" s="88"/>
      <c r="K851" s="88"/>
      <c r="L851" s="88"/>
      <c r="M851" s="88"/>
      <c r="N851" s="11"/>
      <c r="O851" s="11"/>
      <c r="P851" s="11"/>
      <c r="Q851" s="11"/>
      <c r="R851" s="11"/>
      <c r="S851" s="11"/>
      <c r="T851" s="24"/>
    </row>
    <row r="852" spans="1:20" ht="18.75" x14ac:dyDescent="0.25">
      <c r="A852" s="22"/>
      <c r="B852" s="28"/>
      <c r="C852" s="28"/>
      <c r="D852" s="8"/>
      <c r="E852" s="6"/>
      <c r="F852" s="29"/>
      <c r="G852" s="88"/>
      <c r="H852" s="33"/>
      <c r="I852" s="83"/>
      <c r="J852" s="33"/>
      <c r="K852" s="82"/>
      <c r="L852" s="88"/>
      <c r="M852" s="33"/>
      <c r="N852" s="11"/>
      <c r="O852" s="30"/>
      <c r="P852" s="20"/>
      <c r="Q852" s="11"/>
      <c r="R852" s="12"/>
      <c r="S852" s="12"/>
      <c r="T852" s="23"/>
    </row>
    <row r="853" spans="1:20" ht="16.5" x14ac:dyDescent="0.25">
      <c r="A853" s="22"/>
      <c r="B853" s="6"/>
      <c r="C853" s="6"/>
      <c r="D853" s="8"/>
      <c r="E853" s="6"/>
      <c r="F853" s="6"/>
      <c r="G853" s="82"/>
      <c r="H853" s="107"/>
      <c r="I853" s="80"/>
      <c r="J853" s="115"/>
      <c r="K853" s="81"/>
      <c r="L853" s="81"/>
      <c r="M853" s="115"/>
      <c r="N853" s="11"/>
      <c r="O853" s="11"/>
      <c r="P853" s="11"/>
      <c r="Q853" s="11"/>
      <c r="R853" s="12"/>
      <c r="S853" s="12"/>
      <c r="T853" s="23"/>
    </row>
    <row r="854" spans="1:20" ht="16.5" x14ac:dyDescent="0.25">
      <c r="A854" s="22"/>
      <c r="B854" s="6"/>
      <c r="C854" s="6"/>
      <c r="D854" s="8"/>
      <c r="E854" s="8"/>
      <c r="F854" s="6"/>
      <c r="G854" s="33"/>
      <c r="H854" s="109"/>
      <c r="I854" s="82"/>
      <c r="J854" s="33"/>
      <c r="K854" s="79"/>
      <c r="L854" s="79"/>
      <c r="M854" s="115"/>
      <c r="N854" s="11"/>
      <c r="O854" s="11"/>
      <c r="P854" s="11"/>
      <c r="Q854" s="11"/>
      <c r="R854" s="12"/>
      <c r="S854" s="12"/>
      <c r="T854" s="24"/>
    </row>
    <row r="855" spans="1:20" ht="15" customHeight="1" x14ac:dyDescent="0.25">
      <c r="A855" s="22"/>
      <c r="B855" s="6"/>
      <c r="C855" s="6"/>
      <c r="D855" s="8"/>
      <c r="E855" s="8"/>
      <c r="F855" s="6"/>
      <c r="G855" s="33"/>
      <c r="H855" s="33"/>
      <c r="I855" s="82"/>
      <c r="J855" s="33"/>
      <c r="K855" s="79"/>
      <c r="L855" s="79"/>
      <c r="M855" s="115"/>
      <c r="N855" s="11"/>
      <c r="O855" s="11"/>
      <c r="P855" s="11"/>
      <c r="Q855" s="11"/>
      <c r="R855" s="12"/>
      <c r="S855" s="12"/>
      <c r="T855" s="24"/>
    </row>
    <row r="856" spans="1:20" s="1" customFormat="1" ht="15" customHeight="1" x14ac:dyDescent="0.25">
      <c r="A856" s="22"/>
      <c r="B856" s="6"/>
      <c r="C856" s="6"/>
      <c r="D856" s="8"/>
      <c r="E856" s="8"/>
      <c r="F856" s="6"/>
      <c r="G856" s="33"/>
      <c r="H856" s="33"/>
      <c r="I856" s="83"/>
      <c r="J856" s="33"/>
      <c r="K856" s="79"/>
      <c r="L856" s="79"/>
      <c r="M856" s="115"/>
      <c r="N856" s="11"/>
      <c r="O856" s="11"/>
      <c r="P856" s="11"/>
      <c r="Q856" s="11"/>
      <c r="R856" s="12"/>
      <c r="S856" s="12"/>
      <c r="T856" s="24"/>
    </row>
    <row r="857" spans="1:20" s="1" customFormat="1" ht="22.5" customHeight="1" x14ac:dyDescent="0.25">
      <c r="A857" s="22"/>
      <c r="B857" s="6"/>
      <c r="C857" s="6"/>
      <c r="D857" s="8"/>
      <c r="E857" s="8"/>
      <c r="F857" s="6"/>
      <c r="G857" s="34"/>
      <c r="H857" s="107"/>
      <c r="I857" s="79"/>
      <c r="J857" s="34"/>
      <c r="K857" s="79"/>
      <c r="L857" s="79"/>
      <c r="M857" s="120"/>
      <c r="N857" s="11"/>
      <c r="O857" s="11"/>
      <c r="P857" s="11"/>
      <c r="Q857" s="11"/>
      <c r="R857" s="12"/>
      <c r="S857" s="12"/>
      <c r="T857" s="24"/>
    </row>
    <row r="858" spans="1:20" ht="10.5" customHeight="1" x14ac:dyDescent="0.25">
      <c r="A858" s="22"/>
      <c r="B858" s="6"/>
      <c r="C858" s="6"/>
      <c r="D858" s="8"/>
      <c r="E858" s="8"/>
      <c r="F858" s="6"/>
      <c r="G858" s="6"/>
      <c r="H858" s="107"/>
      <c r="I858" s="83"/>
      <c r="J858" s="6"/>
      <c r="K858" s="79"/>
      <c r="L858" s="79"/>
      <c r="M858" s="92"/>
      <c r="N858" s="11"/>
      <c r="O858" s="11"/>
      <c r="P858" s="11"/>
      <c r="Q858" s="11"/>
      <c r="R858" s="12"/>
      <c r="S858" s="12"/>
      <c r="T858" s="24"/>
    </row>
    <row r="859" spans="1:20" ht="21" customHeight="1" x14ac:dyDescent="0.35">
      <c r="A859" s="14"/>
      <c r="B859" s="36"/>
      <c r="C859" s="27"/>
      <c r="D859" s="12"/>
      <c r="E859" s="12"/>
      <c r="F859" s="27"/>
      <c r="G859" s="26"/>
      <c r="H859" s="37"/>
      <c r="I859" s="84"/>
      <c r="J859" s="37"/>
      <c r="K859" s="84"/>
      <c r="L859" s="84"/>
      <c r="M859" s="37"/>
      <c r="N859" s="12"/>
      <c r="O859" s="27"/>
      <c r="P859" s="12"/>
      <c r="Q859" s="12"/>
      <c r="R859" s="12"/>
      <c r="S859" s="12"/>
      <c r="T859" s="24"/>
    </row>
    <row r="860" spans="1:20" ht="21" customHeight="1" thickBot="1" x14ac:dyDescent="0.3">
      <c r="A860" s="16"/>
      <c r="B860" s="31"/>
      <c r="C860" s="31"/>
      <c r="D860" s="13"/>
      <c r="E860" s="13"/>
      <c r="F860" s="31"/>
      <c r="H860" s="110"/>
      <c r="I860" s="84"/>
      <c r="J860" s="37"/>
      <c r="K860" s="84"/>
      <c r="L860" s="84"/>
      <c r="M860" s="37"/>
      <c r="N860" s="13"/>
      <c r="O860" s="31"/>
      <c r="P860" s="13"/>
      <c r="Q860" s="13"/>
      <c r="R860" s="13"/>
      <c r="S860" s="13"/>
      <c r="T860" s="19"/>
    </row>
    <row r="861" spans="1:20" ht="15" customHeight="1" x14ac:dyDescent="0.25">
      <c r="G861" s="52"/>
      <c r="H861" s="111"/>
      <c r="I861" s="52"/>
      <c r="J861" s="111"/>
      <c r="K861" s="52"/>
      <c r="L861" s="52"/>
      <c r="M861" s="111"/>
      <c r="N861" s="42"/>
      <c r="O861" s="42"/>
      <c r="P861" s="42"/>
      <c r="Q861" s="42"/>
      <c r="R861" s="42"/>
      <c r="S861" s="42"/>
    </row>
    <row r="862" spans="1:20" ht="15.75" customHeight="1" x14ac:dyDescent="0.25"/>
  </sheetData>
  <sortState ref="B1425:T1439">
    <sortCondition ref="D1344:D1355"/>
  </sortState>
  <mergeCells count="24">
    <mergeCell ref="S4:S6"/>
    <mergeCell ref="A4:A6"/>
    <mergeCell ref="C4:C6"/>
    <mergeCell ref="L5:L6"/>
    <mergeCell ref="M5:N5"/>
    <mergeCell ref="O5:O6"/>
    <mergeCell ref="P5:P6"/>
    <mergeCell ref="Q5:Q6"/>
    <mergeCell ref="A1:T1"/>
    <mergeCell ref="A2:T2"/>
    <mergeCell ref="A3:T3"/>
    <mergeCell ref="B843:E843"/>
    <mergeCell ref="B4:B6"/>
    <mergeCell ref="D4:D6"/>
    <mergeCell ref="E4:E6"/>
    <mergeCell ref="F4:F6"/>
    <mergeCell ref="G4:G6"/>
    <mergeCell ref="H4:H6"/>
    <mergeCell ref="I4:I6"/>
    <mergeCell ref="J4:P4"/>
    <mergeCell ref="Q4:R4"/>
    <mergeCell ref="T4:T6"/>
    <mergeCell ref="J5:K5"/>
    <mergeCell ref="R5:R6"/>
  </mergeCells>
  <phoneticPr fontId="21" type="noConversion"/>
  <conditionalFormatting sqref="B4:C4 B5:B6">
    <cfRule type="duplicateValues" dxfId="8" priority="274" stopIfTrue="1"/>
    <cfRule type="duplicateValues" dxfId="7" priority="275" stopIfTrue="1"/>
  </conditionalFormatting>
  <conditionalFormatting sqref="D854:D858">
    <cfRule type="duplicateValues" dxfId="6" priority="1277" stopIfTrue="1"/>
    <cfRule type="duplicateValues" dxfId="5" priority="1278" stopIfTrue="1"/>
  </conditionalFormatting>
  <conditionalFormatting sqref="B165 B167">
    <cfRule type="duplicateValues" dxfId="4" priority="5"/>
  </conditionalFormatting>
  <conditionalFormatting sqref="B186:B187 B173 C188">
    <cfRule type="duplicateValues" dxfId="3" priority="3"/>
  </conditionalFormatting>
  <conditionalFormatting sqref="B194:C194">
    <cfRule type="duplicateValues" dxfId="2" priority="1"/>
  </conditionalFormatting>
  <conditionalFormatting sqref="B194:C194">
    <cfRule type="duplicateValues" dxfId="1" priority="2"/>
  </conditionalFormatting>
  <conditionalFormatting sqref="B176:B185 B156 B168:B169">
    <cfRule type="duplicateValues" dxfId="0" priority="1294"/>
  </conditionalFormatting>
  <printOptions horizontalCentered="1"/>
  <pageMargins left="0" right="0" top="0.23622047244094491" bottom="0.74803149606299213" header="0.15748031496062992" footer="0.31496062992125984"/>
  <pageSetup paperSize="5" scale="33" fitToHeight="0" orientation="landscape" r:id="rId1"/>
  <rowBreaks count="3" manualBreakCount="3">
    <brk id="81" max="19" man="1"/>
    <brk id="387" max="19" man="1"/>
    <brk id="694" max="1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MT EMPLEADOS FIJOS MAR 2025</vt:lpstr>
      <vt:lpstr>'MT EMPLEADOS FIJOS MAR 2025'!Área_de_impresión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Elisamuel ER.Ramirez</dc:creator>
  <cp:lastModifiedBy>Ada Ysabel Valenzuela Guerrero</cp:lastModifiedBy>
  <cp:lastPrinted>2025-04-21T15:04:47Z</cp:lastPrinted>
  <dcterms:created xsi:type="dcterms:W3CDTF">2018-09-18T20:01:26Z</dcterms:created>
  <dcterms:modified xsi:type="dcterms:W3CDTF">2025-04-21T15:05:22Z</dcterms:modified>
</cp:coreProperties>
</file>